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2 1【入換･発電機】災害時に備えた地域におけるエネルギー供給拠点の整備事業\02 1令和5年度　災害時に備えた地域におけるエネルギーの供給拠点の整備事業（5予備費早期復旧含）令和6年能登半島地震\"/>
    </mc:Choice>
  </mc:AlternateContent>
  <bookViews>
    <workbookView xWindow="0" yWindow="0" windowWidth="28800" windowHeight="12765"/>
  </bookViews>
  <sheets>
    <sheet name="見積書表紙" sheetId="2" r:id="rId1"/>
    <sheet name="見積書明細" sheetId="1" r:id="rId2"/>
  </sheets>
  <definedNames>
    <definedName name="_xlnm.Print_Area" localSheetId="1">見積書明細!$A$1:$H$70</definedName>
    <definedName name="_xlnm.Print_Titles" localSheetId="1">見積書明細!$1:$1</definedName>
  </definedNames>
  <calcPr calcId="162913"/>
</workbook>
</file>

<file path=xl/calcChain.xml><?xml version="1.0" encoding="utf-8"?>
<calcChain xmlns="http://schemas.openxmlformats.org/spreadsheetml/2006/main">
  <c r="H58" i="1" l="1"/>
  <c r="E35" i="2"/>
  <c r="H66" i="1" l="1"/>
  <c r="H31" i="1" l="1"/>
  <c r="E22" i="2" s="1"/>
  <c r="C22" i="2" s="1"/>
  <c r="G30" i="1"/>
  <c r="G29" i="1"/>
  <c r="G28" i="1"/>
  <c r="G27" i="1"/>
  <c r="H52" i="1" l="1"/>
  <c r="G48" i="1"/>
  <c r="G9" i="1" l="1"/>
  <c r="H43" i="1" l="1"/>
  <c r="H37" i="1"/>
  <c r="H25" i="1"/>
  <c r="H19" i="1"/>
  <c r="H13" i="1"/>
  <c r="H7" i="1"/>
  <c r="H64" i="1" l="1"/>
  <c r="H65" i="1" s="1"/>
  <c r="H67" i="1" s="1"/>
  <c r="E26" i="2"/>
  <c r="G53" i="1"/>
  <c r="G45" i="1"/>
  <c r="G10" i="1"/>
  <c r="G11" i="1"/>
  <c r="G12" i="1"/>
  <c r="G51" i="1" l="1"/>
  <c r="G50" i="1"/>
  <c r="G49" i="1"/>
  <c r="C26" i="2" l="1"/>
  <c r="E25" i="2"/>
  <c r="C25" i="2" s="1"/>
  <c r="G47" i="1"/>
  <c r="G46" i="1"/>
  <c r="E28" i="2" l="1"/>
  <c r="E29" i="2"/>
  <c r="E30" i="2"/>
  <c r="C30" i="2" s="1"/>
  <c r="E31" i="2"/>
  <c r="C31" i="2" s="1"/>
  <c r="E21" i="2" l="1"/>
  <c r="G24" i="1"/>
  <c r="G23" i="1"/>
  <c r="G22" i="1"/>
  <c r="G21" i="1"/>
  <c r="E20" i="2"/>
  <c r="G18" i="1"/>
  <c r="G17" i="1"/>
  <c r="G16" i="1"/>
  <c r="G15" i="1"/>
  <c r="E24" i="2"/>
  <c r="C24" i="2" s="1"/>
  <c r="G42" i="1"/>
  <c r="G41" i="1"/>
  <c r="G40" i="1"/>
  <c r="G39" i="1"/>
  <c r="E32" i="2"/>
  <c r="C28" i="2"/>
  <c r="E27" i="2"/>
  <c r="C27" i="2" s="1"/>
  <c r="E23" i="2"/>
  <c r="C23" i="2" s="1"/>
  <c r="G55" i="1"/>
  <c r="G36" i="1"/>
  <c r="G35" i="1"/>
  <c r="G6" i="1"/>
  <c r="G5" i="1"/>
  <c r="G4" i="1"/>
  <c r="G3" i="1"/>
  <c r="E19" i="2"/>
  <c r="C29" i="2"/>
  <c r="G60" i="1"/>
  <c r="G61" i="1"/>
  <c r="G62" i="1"/>
  <c r="G59" i="1"/>
  <c r="G56" i="1"/>
  <c r="G57" i="1"/>
  <c r="G34" i="1"/>
  <c r="G33" i="1"/>
  <c r="G2" i="1"/>
  <c r="C21" i="2" l="1"/>
  <c r="C20" i="2"/>
  <c r="E18" i="2"/>
  <c r="C18" i="2" s="1"/>
  <c r="C19" i="2"/>
  <c r="E33" i="2" l="1"/>
  <c r="E34" i="2" l="1"/>
  <c r="E36" i="2"/>
  <c r="B8" i="2" s="1"/>
</calcChain>
</file>

<file path=xl/comments1.xml><?xml version="1.0" encoding="utf-8"?>
<comments xmlns="http://schemas.openxmlformats.org/spreadsheetml/2006/main">
  <authors>
    <author>永田　尚之</author>
  </authors>
  <commentList>
    <comment ref="G3" authorId="0" shapeId="0">
      <text>
        <r>
          <rPr>
            <sz val="12"/>
            <color indexed="81"/>
            <rFont val="ＭＳ ゴシック"/>
            <family val="3"/>
            <charset val="128"/>
          </rPr>
          <t>・見積書作成日付けは必須です。
・西暦にて「2024/4/1」のように入力してください。
・表示は、「見積書作成日　2024年4月1日」になります。</t>
        </r>
      </text>
    </comment>
    <comment ref="B5" authorId="0" shapeId="0">
      <text>
        <r>
          <rPr>
            <sz val="12"/>
            <color indexed="81"/>
            <rFont val="ＭＳ ゴシック"/>
            <family val="3"/>
            <charset val="128"/>
          </rPr>
          <t>・個人商店の場合、屋号のみでの提出はできません。
必ず代表者のフルネームが記載されている見積書にしてください。</t>
        </r>
      </text>
    </comment>
    <comment ref="B11" authorId="0" shapeId="0">
      <text>
        <r>
          <rPr>
            <sz val="12"/>
            <color indexed="81"/>
            <rFont val="ＭＳ ゴシック"/>
            <family val="3"/>
            <charset val="128"/>
          </rPr>
          <t xml:space="preserve">・工事場所の項目には「住所（地番まで）」又は施設名を記載下さい
</t>
        </r>
      </text>
    </comment>
    <comment ref="G11" authorId="0" shapeId="0">
      <text>
        <r>
          <rPr>
            <sz val="12"/>
            <color indexed="81"/>
            <rFont val="ＭＳ ゴシック"/>
            <family val="3"/>
            <charset val="128"/>
          </rPr>
          <t>・個人商店の場合、屋号のみでの提出はできません。
必ず代表者のフルネームが記載されている見積書にしてください。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永田　尚之</author>
  </authors>
  <commentList>
    <comment ref="A1" authorId="0" shapeId="0">
      <text>
        <r>
          <rPr>
            <sz val="12"/>
            <color indexed="81"/>
            <rFont val="MS P ゴシック"/>
            <family val="3"/>
            <charset val="128"/>
          </rPr>
          <t>工事名の各工事の内訳は、工事内容についてどのような工事となるのか入力願います。
記載が無く「数量及び金額」だけにならないようご注意ください。</t>
        </r>
      </text>
    </comment>
    <comment ref="H1" authorId="0" shapeId="0">
      <text>
        <r>
          <rPr>
            <sz val="12"/>
            <color indexed="81"/>
            <rFont val="MS P ゴシック"/>
            <family val="3"/>
            <charset val="128"/>
          </rPr>
          <t xml:space="preserve">・数量と金額欄のみ入力してください。単価は自動算出します。
・単価欄に「＃DIV/0！」と表示されている場合数量が未入力になっています。
</t>
        </r>
        <r>
          <rPr>
            <sz val="9"/>
            <color indexed="81"/>
            <rFont val="MS P ゴシック"/>
            <family val="3"/>
            <charset val="128"/>
          </rPr>
          <t xml:space="preserve">
</t>
        </r>
      </text>
    </comment>
    <comment ref="A63" authorId="0" shapeId="0">
      <text>
        <r>
          <rPr>
            <sz val="11"/>
            <color indexed="81"/>
            <rFont val="ＭＳ ゴシック"/>
            <family val="3"/>
            <charset val="128"/>
          </rPr>
          <t>・値引き入力をする際に「マイナス」入力はしないでください。
・計算式で全体の費用から値引金額を引いた合計になるようにしています。</t>
        </r>
        <r>
          <rPr>
            <sz val="11"/>
            <color indexed="81"/>
            <rFont val="MS P ゴシック"/>
            <family val="3"/>
            <charset val="128"/>
          </rPr>
          <t xml:space="preserve">
・マイナスを入れると合計に加算されます。
</t>
        </r>
      </text>
    </comment>
  </commentList>
</comments>
</file>

<file path=xl/sharedStrings.xml><?xml version="1.0" encoding="utf-8"?>
<sst xmlns="http://schemas.openxmlformats.org/spreadsheetml/2006/main" count="149" uniqueCount="87">
  <si>
    <t>数量</t>
    <rPh sb="0" eb="2">
      <t>スウリョウ</t>
    </rPh>
    <phoneticPr fontId="2"/>
  </si>
  <si>
    <t>単位</t>
    <rPh sb="0" eb="2">
      <t>タンイ</t>
    </rPh>
    <phoneticPr fontId="2"/>
  </si>
  <si>
    <t>単価</t>
    <rPh sb="0" eb="2">
      <t>タンカ</t>
    </rPh>
    <phoneticPr fontId="2"/>
  </si>
  <si>
    <t>金額</t>
    <rPh sb="0" eb="2">
      <t>キンガク</t>
    </rPh>
    <phoneticPr fontId="2"/>
  </si>
  <si>
    <t>式</t>
    <rPh sb="0" eb="1">
      <t>シキ</t>
    </rPh>
    <phoneticPr fontId="2"/>
  </si>
  <si>
    <t>共通仮設費</t>
    <rPh sb="0" eb="2">
      <t>キョウツウ</t>
    </rPh>
    <rPh sb="2" eb="4">
      <t>カセツ</t>
    </rPh>
    <rPh sb="4" eb="5">
      <t>ヒ</t>
    </rPh>
    <phoneticPr fontId="2"/>
  </si>
  <si>
    <t>消費税</t>
  </si>
  <si>
    <t>見積先</t>
    <rPh sb="0" eb="2">
      <t>ミツモリ</t>
    </rPh>
    <rPh sb="2" eb="3">
      <t>サキ</t>
    </rPh>
    <phoneticPr fontId="2"/>
  </si>
  <si>
    <t>殿</t>
    <rPh sb="0" eb="1">
      <t>トノ</t>
    </rPh>
    <phoneticPr fontId="2"/>
  </si>
  <si>
    <t>この見積書の有効期間は３ヶ月間です。</t>
    <rPh sb="2" eb="5">
      <t>ミツモリショ</t>
    </rPh>
    <rPh sb="6" eb="8">
      <t>ユウコウ</t>
    </rPh>
    <rPh sb="8" eb="10">
      <t>キカン</t>
    </rPh>
    <rPh sb="13" eb="14">
      <t>ゲツ</t>
    </rPh>
    <rPh sb="14" eb="15">
      <t>カン</t>
    </rPh>
    <phoneticPr fontId="2"/>
  </si>
  <si>
    <t>合計金額</t>
    <rPh sb="0" eb="2">
      <t>ゴウケイ</t>
    </rPh>
    <rPh sb="2" eb="4">
      <t>キンガク</t>
    </rPh>
    <phoneticPr fontId="2"/>
  </si>
  <si>
    <t>円</t>
    <rPh sb="0" eb="1">
      <t>エン</t>
    </rPh>
    <phoneticPr fontId="2"/>
  </si>
  <si>
    <t>見積業者記入欄（社印を必ず押印すること）</t>
    <rPh sb="0" eb="2">
      <t>ミツモリ</t>
    </rPh>
    <rPh sb="2" eb="4">
      <t>ギョウシャ</t>
    </rPh>
    <rPh sb="4" eb="7">
      <t>キニュウラン</t>
    </rPh>
    <rPh sb="8" eb="10">
      <t>シャイン</t>
    </rPh>
    <rPh sb="11" eb="12">
      <t>カナラ</t>
    </rPh>
    <rPh sb="13" eb="15">
      <t>オウイン</t>
    </rPh>
    <phoneticPr fontId="2"/>
  </si>
  <si>
    <t>（消費税含む）</t>
    <rPh sb="1" eb="4">
      <t>ショウヒゼイ</t>
    </rPh>
    <rPh sb="4" eb="5">
      <t>フク</t>
    </rPh>
    <phoneticPr fontId="2"/>
  </si>
  <si>
    <t>郵便番号</t>
    <rPh sb="0" eb="2">
      <t>ユウビン</t>
    </rPh>
    <rPh sb="2" eb="4">
      <t>バンゴウ</t>
    </rPh>
    <phoneticPr fontId="2"/>
  </si>
  <si>
    <t>工事名</t>
    <rPh sb="0" eb="3">
      <t>コウジメイ</t>
    </rPh>
    <phoneticPr fontId="2"/>
  </si>
  <si>
    <t>住所</t>
    <rPh sb="0" eb="2">
      <t>ジュウショ</t>
    </rPh>
    <phoneticPr fontId="2"/>
  </si>
  <si>
    <t>工事場所</t>
    <rPh sb="0" eb="2">
      <t>コウジ</t>
    </rPh>
    <rPh sb="2" eb="4">
      <t>バショ</t>
    </rPh>
    <phoneticPr fontId="2"/>
  </si>
  <si>
    <t>会社名</t>
    <rPh sb="0" eb="3">
      <t>カイシャメイ</t>
    </rPh>
    <phoneticPr fontId="2"/>
  </si>
  <si>
    <t>工期</t>
    <rPh sb="0" eb="2">
      <t>コウキ</t>
    </rPh>
    <phoneticPr fontId="2"/>
  </si>
  <si>
    <t>代表者名</t>
    <rPh sb="0" eb="3">
      <t>ダイヒョウシャ</t>
    </rPh>
    <rPh sb="3" eb="4">
      <t>メイ</t>
    </rPh>
    <phoneticPr fontId="2"/>
  </si>
  <si>
    <t>支払条件</t>
    <rPh sb="0" eb="2">
      <t>シハラ</t>
    </rPh>
    <rPh sb="2" eb="4">
      <t>ジョウケン</t>
    </rPh>
    <phoneticPr fontId="2"/>
  </si>
  <si>
    <t>電話番号</t>
    <rPh sb="0" eb="2">
      <t>デンワ</t>
    </rPh>
    <rPh sb="2" eb="4">
      <t>バンゴウ</t>
    </rPh>
    <phoneticPr fontId="2"/>
  </si>
  <si>
    <t>備考</t>
    <rPh sb="0" eb="2">
      <t>ビコウ</t>
    </rPh>
    <phoneticPr fontId="2"/>
  </si>
  <si>
    <t>見積作成担当者名</t>
    <rPh sb="0" eb="2">
      <t>ミツモリ</t>
    </rPh>
    <rPh sb="2" eb="4">
      <t>サクセイ</t>
    </rPh>
    <rPh sb="4" eb="7">
      <t>タントウシャ</t>
    </rPh>
    <rPh sb="7" eb="8">
      <t>メイ</t>
    </rPh>
    <phoneticPr fontId="2"/>
  </si>
  <si>
    <t>金　　　　額</t>
    <rPh sb="0" eb="1">
      <t>キン</t>
    </rPh>
    <rPh sb="5" eb="6">
      <t>ガク</t>
    </rPh>
    <phoneticPr fontId="2"/>
  </si>
  <si>
    <t>備　　　　　考</t>
    <rPh sb="0" eb="1">
      <t>ビ</t>
    </rPh>
    <rPh sb="6" eb="7">
      <t>コウ</t>
    </rPh>
    <phoneticPr fontId="2"/>
  </si>
  <si>
    <t>式</t>
  </si>
  <si>
    <t>工事費計</t>
    <rPh sb="0" eb="1">
      <t>コウ</t>
    </rPh>
    <rPh sb="1" eb="2">
      <t>コト</t>
    </rPh>
    <rPh sb="2" eb="3">
      <t>ヒ</t>
    </rPh>
    <rPh sb="3" eb="4">
      <t>ケイ</t>
    </rPh>
    <phoneticPr fontId="2"/>
  </si>
  <si>
    <t>変更許可等申請書作成費</t>
    <rPh sb="0" eb="2">
      <t>ヘンコウ</t>
    </rPh>
    <rPh sb="2" eb="4">
      <t>キョカ</t>
    </rPh>
    <rPh sb="4" eb="5">
      <t>トウ</t>
    </rPh>
    <rPh sb="5" eb="8">
      <t>シンセイショ</t>
    </rPh>
    <rPh sb="8" eb="11">
      <t>サクセイヒ</t>
    </rPh>
    <phoneticPr fontId="2"/>
  </si>
  <si>
    <t>一般管理費</t>
    <rPh sb="0" eb="2">
      <t>イッパン</t>
    </rPh>
    <rPh sb="2" eb="5">
      <t>カンリヒ</t>
    </rPh>
    <phoneticPr fontId="2"/>
  </si>
  <si>
    <t>現場管理費</t>
    <rPh sb="0" eb="2">
      <t>ゲンバ</t>
    </rPh>
    <rPh sb="2" eb="4">
      <t>カンリ</t>
    </rPh>
    <rPh sb="4" eb="5">
      <t>ヒ</t>
    </rPh>
    <phoneticPr fontId="2"/>
  </si>
  <si>
    <t>ファックス番号</t>
    <rPh sb="5" eb="7">
      <t>バンゴウ</t>
    </rPh>
    <phoneticPr fontId="2"/>
  </si>
  <si>
    <t>消 費 税</t>
    <rPh sb="0" eb="1">
      <t>ショウ</t>
    </rPh>
    <rPh sb="2" eb="3">
      <t>ヒ</t>
    </rPh>
    <rPh sb="4" eb="5">
      <t>ゼイ</t>
    </rPh>
    <phoneticPr fontId="2"/>
  </si>
  <si>
    <t>合　　　計</t>
    <rPh sb="0" eb="1">
      <t>ゴウ</t>
    </rPh>
    <rPh sb="4" eb="5">
      <t>ケイ</t>
    </rPh>
    <phoneticPr fontId="2"/>
  </si>
  <si>
    <t>値　　引</t>
    <rPh sb="0" eb="1">
      <t>アタイ</t>
    </rPh>
    <rPh sb="3" eb="4">
      <t>ヒ</t>
    </rPh>
    <phoneticPr fontId="2"/>
  </si>
  <si>
    <t>工事名（詳細は別紙）</t>
    <rPh sb="0" eb="3">
      <t>コウジメイ</t>
    </rPh>
    <rPh sb="4" eb="6">
      <t>ショウサイ</t>
    </rPh>
    <rPh sb="7" eb="9">
      <t>ベッシ</t>
    </rPh>
    <phoneticPr fontId="2"/>
  </si>
  <si>
    <t>小計</t>
    <phoneticPr fontId="2"/>
  </si>
  <si>
    <t>　　　　　　　　　　　　　　　　　　　　　　　　　　　　　　　　　　　　　　　　　　　　　　　　</t>
    <phoneticPr fontId="2"/>
  </si>
  <si>
    <t>式</t>
    <rPh sb="0" eb="1">
      <t>シキ</t>
    </rPh>
    <phoneticPr fontId="2"/>
  </si>
  <si>
    <t>本見積書に関するお問い合わせは下記までお願いします。</t>
    <phoneticPr fontId="2"/>
  </si>
  <si>
    <t>総合計</t>
    <phoneticPr fontId="2"/>
  </si>
  <si>
    <t>消防申請費</t>
    <rPh sb="0" eb="2">
      <t>ショウボウ</t>
    </rPh>
    <rPh sb="2" eb="4">
      <t>シンセイ</t>
    </rPh>
    <rPh sb="4" eb="5">
      <t>ヒ</t>
    </rPh>
    <phoneticPr fontId="2"/>
  </si>
  <si>
    <t>その他費用</t>
    <rPh sb="2" eb="3">
      <t>タ</t>
    </rPh>
    <rPh sb="3" eb="5">
      <t>ヒヨウ</t>
    </rPh>
    <phoneticPr fontId="2"/>
  </si>
  <si>
    <t>計量機（ＰＯＳを含む）工事</t>
    <rPh sb="0" eb="3">
      <t>ケイリョウキ</t>
    </rPh>
    <rPh sb="8" eb="9">
      <t>フク</t>
    </rPh>
    <rPh sb="11" eb="13">
      <t>コウジ</t>
    </rPh>
    <phoneticPr fontId="2"/>
  </si>
  <si>
    <t>土間工事</t>
    <rPh sb="0" eb="2">
      <t>ドマ</t>
    </rPh>
    <rPh sb="2" eb="4">
      <t>コウジ</t>
    </rPh>
    <phoneticPr fontId="2"/>
  </si>
  <si>
    <t>地下タンク工事</t>
    <rPh sb="0" eb="2">
      <t>チカ</t>
    </rPh>
    <rPh sb="5" eb="7">
      <t>コウジ</t>
    </rPh>
    <phoneticPr fontId="2"/>
  </si>
  <si>
    <t>１．計量機（ＰＯＳを含む）</t>
    <rPh sb="2" eb="4">
      <t>ケイリョウ</t>
    </rPh>
    <rPh sb="4" eb="5">
      <t>キ</t>
    </rPh>
    <rPh sb="10" eb="11">
      <t>フク</t>
    </rPh>
    <phoneticPr fontId="2"/>
  </si>
  <si>
    <t>３．土間工事</t>
    <rPh sb="2" eb="4">
      <t>ドマ</t>
    </rPh>
    <rPh sb="4" eb="6">
      <t>コウジ</t>
    </rPh>
    <phoneticPr fontId="2"/>
  </si>
  <si>
    <t>申請手続代行費・検査立会費</t>
    <rPh sb="0" eb="2">
      <t>シンセイ</t>
    </rPh>
    <rPh sb="2" eb="4">
      <t>テツヅ</t>
    </rPh>
    <rPh sb="4" eb="6">
      <t>ダイコウ</t>
    </rPh>
    <rPh sb="6" eb="7">
      <t>ヒ</t>
    </rPh>
    <rPh sb="8" eb="10">
      <t>ケンサ</t>
    </rPh>
    <rPh sb="10" eb="12">
      <t>タチア</t>
    </rPh>
    <rPh sb="12" eb="13">
      <t>ヒ</t>
    </rPh>
    <phoneticPr fontId="2"/>
  </si>
  <si>
    <t>式</t>
    <rPh sb="0" eb="1">
      <t>シキ</t>
    </rPh>
    <phoneticPr fontId="2"/>
  </si>
  <si>
    <t>建屋等工事</t>
    <rPh sb="0" eb="1">
      <t>タテヤ</t>
    </rPh>
    <rPh sb="1" eb="2">
      <t>ナド</t>
    </rPh>
    <rPh sb="3" eb="5">
      <t>コウジ</t>
    </rPh>
    <phoneticPr fontId="2"/>
  </si>
  <si>
    <t>その他工事</t>
    <rPh sb="2" eb="3">
      <t>タ</t>
    </rPh>
    <rPh sb="3" eb="5">
      <t>コウジ</t>
    </rPh>
    <phoneticPr fontId="2"/>
  </si>
  <si>
    <t>空調工事</t>
    <rPh sb="0" eb="2">
      <t>クウチョウ</t>
    </rPh>
    <rPh sb="2" eb="4">
      <t>コウジ</t>
    </rPh>
    <phoneticPr fontId="2"/>
  </si>
  <si>
    <t>照明工事</t>
    <rPh sb="0" eb="2">
      <t>ショウメイ</t>
    </rPh>
    <rPh sb="2" eb="4">
      <t>コウジ</t>
    </rPh>
    <phoneticPr fontId="2"/>
  </si>
  <si>
    <t>什器・備品</t>
    <rPh sb="0" eb="2">
      <t>ジュウキ</t>
    </rPh>
    <rPh sb="3" eb="5">
      <t>ビヒン</t>
    </rPh>
    <phoneticPr fontId="2"/>
  </si>
  <si>
    <t>給排水衛生設備工事</t>
    <rPh sb="0" eb="3">
      <t>キュウハイスイ</t>
    </rPh>
    <rPh sb="3" eb="5">
      <t>エイセイ</t>
    </rPh>
    <rPh sb="5" eb="7">
      <t>セツビ</t>
    </rPh>
    <rPh sb="7" eb="9">
      <t>コウジ</t>
    </rPh>
    <phoneticPr fontId="2"/>
  </si>
  <si>
    <t>２．防火塀工事</t>
    <rPh sb="2" eb="4">
      <t>ボウカ</t>
    </rPh>
    <rPh sb="4" eb="5">
      <t>ベイ</t>
    </rPh>
    <rPh sb="5" eb="7">
      <t>コウジ</t>
    </rPh>
    <phoneticPr fontId="2"/>
  </si>
  <si>
    <t>４．地下タンク工事</t>
    <rPh sb="2" eb="4">
      <t>チカ</t>
    </rPh>
    <rPh sb="7" eb="9">
      <t>コウジ</t>
    </rPh>
    <phoneticPr fontId="2"/>
  </si>
  <si>
    <t>配管工事（石油製品用）</t>
    <rPh sb="0" eb="2">
      <t>ハイカン</t>
    </rPh>
    <rPh sb="2" eb="4">
      <t>コウジ</t>
    </rPh>
    <rPh sb="5" eb="7">
      <t>セキユ</t>
    </rPh>
    <rPh sb="7" eb="9">
      <t>セイヒン</t>
    </rPh>
    <rPh sb="9" eb="10">
      <t>ヨウ</t>
    </rPh>
    <phoneticPr fontId="2"/>
  </si>
  <si>
    <r>
      <rPr>
        <sz val="11"/>
        <color rgb="FFFF0000"/>
        <rFont val="ＭＳ ゴシック"/>
        <family val="3"/>
        <charset val="128"/>
      </rPr>
      <t>※</t>
    </r>
    <r>
      <rPr>
        <sz val="11"/>
        <rFont val="ＭＳ ゴシック"/>
        <family val="3"/>
        <charset val="128"/>
      </rPr>
      <t>網かけした項目が補助対象費用です。</t>
    </r>
    <rPh sb="1" eb="2">
      <t>アミ</t>
    </rPh>
    <rPh sb="6" eb="8">
      <t>コウモク</t>
    </rPh>
    <rPh sb="9" eb="11">
      <t>ホジョ</t>
    </rPh>
    <rPh sb="11" eb="13">
      <t>タイショウ</t>
    </rPh>
    <rPh sb="13" eb="15">
      <t>ヒヨウ</t>
    </rPh>
    <phoneticPr fontId="2"/>
  </si>
  <si>
    <r>
      <rPr>
        <sz val="11"/>
        <color rgb="FFFF0000"/>
        <rFont val="ＭＳ ゴシック"/>
        <family val="3"/>
        <charset val="128"/>
      </rPr>
      <t>※</t>
    </r>
    <r>
      <rPr>
        <sz val="11"/>
        <rFont val="ＭＳ ゴシック"/>
        <family val="3"/>
        <charset val="128"/>
      </rPr>
      <t>見積項目は適宜記入してください。必要に応じて行を挿入してください。</t>
    </r>
    <rPh sb="1" eb="3">
      <t>ミツ</t>
    </rPh>
    <rPh sb="3" eb="5">
      <t>コウモク</t>
    </rPh>
    <rPh sb="6" eb="8">
      <t>テキギ</t>
    </rPh>
    <rPh sb="8" eb="10">
      <t>キニュウ</t>
    </rPh>
    <rPh sb="17" eb="19">
      <t>ヒツヨウ</t>
    </rPh>
    <rPh sb="20" eb="21">
      <t>オウ</t>
    </rPh>
    <rPh sb="23" eb="24">
      <t>ギョウ</t>
    </rPh>
    <rPh sb="25" eb="27">
      <t>ソウニュウ</t>
    </rPh>
    <phoneticPr fontId="2"/>
  </si>
  <si>
    <t>台</t>
    <rPh sb="0" eb="1">
      <t>ダイ</t>
    </rPh>
    <phoneticPr fontId="2"/>
  </si>
  <si>
    <t>式</t>
    <rPh sb="0" eb="1">
      <t>シキ</t>
    </rPh>
    <phoneticPr fontId="2"/>
  </si>
  <si>
    <r>
      <rPr>
        <sz val="11"/>
        <color rgb="FFFF0000"/>
        <rFont val="ＭＳ ゴシック"/>
        <family val="3"/>
        <charset val="128"/>
      </rPr>
      <t>※</t>
    </r>
    <r>
      <rPr>
        <sz val="11"/>
        <rFont val="ＭＳ ゴシック"/>
        <family val="3"/>
        <charset val="128"/>
      </rPr>
      <t>タンクローリーを申請する場合は別途発注先様式見積にてご提出ください。</t>
    </r>
    <rPh sb="9" eb="11">
      <t>シンセイ</t>
    </rPh>
    <rPh sb="13" eb="15">
      <t>バアイ</t>
    </rPh>
    <phoneticPr fontId="2"/>
  </si>
  <si>
    <t>キャノピー・サインポール等工事</t>
    <rPh sb="12" eb="13">
      <t>ナド</t>
    </rPh>
    <rPh sb="13" eb="15">
      <t>コウジ</t>
    </rPh>
    <phoneticPr fontId="2"/>
  </si>
  <si>
    <t>消防納付金（非課税）</t>
    <rPh sb="0" eb="2">
      <t>ショウボウ</t>
    </rPh>
    <rPh sb="2" eb="5">
      <t>ノウフキン</t>
    </rPh>
    <rPh sb="6" eb="9">
      <t>ヒカゼイ</t>
    </rPh>
    <phoneticPr fontId="2"/>
  </si>
  <si>
    <r>
      <t>防火塀</t>
    </r>
    <r>
      <rPr>
        <sz val="12"/>
        <rFont val="ＭＳ ゴシック"/>
        <family val="3"/>
        <charset val="128"/>
      </rPr>
      <t>工事</t>
    </r>
    <rPh sb="0" eb="2">
      <t>ボウカ</t>
    </rPh>
    <rPh sb="2" eb="3">
      <t>ベイ</t>
    </rPh>
    <rPh sb="3" eb="5">
      <t>コウジ</t>
    </rPh>
    <phoneticPr fontId="2"/>
  </si>
  <si>
    <t>配電盤・キュービクル等電気工事</t>
    <rPh sb="0" eb="3">
      <t>ハイデンバン</t>
    </rPh>
    <rPh sb="10" eb="11">
      <t>ナド</t>
    </rPh>
    <rPh sb="11" eb="13">
      <t>デンキ</t>
    </rPh>
    <rPh sb="13" eb="15">
      <t>コウジ</t>
    </rPh>
    <phoneticPr fontId="2"/>
  </si>
  <si>
    <t>内装・窓・扉等工事（清掃含む）</t>
    <rPh sb="0" eb="2">
      <t>ナイソウ</t>
    </rPh>
    <rPh sb="3" eb="4">
      <t>マド</t>
    </rPh>
    <rPh sb="5" eb="6">
      <t>トビラ</t>
    </rPh>
    <rPh sb="6" eb="7">
      <t>ナド</t>
    </rPh>
    <rPh sb="7" eb="9">
      <t>コウジ</t>
    </rPh>
    <rPh sb="10" eb="12">
      <t>セイソウ</t>
    </rPh>
    <rPh sb="12" eb="13">
      <t>フク</t>
    </rPh>
    <phoneticPr fontId="2"/>
  </si>
  <si>
    <t>自家発電機</t>
    <rPh sb="0" eb="2">
      <t>ジカ</t>
    </rPh>
    <rPh sb="2" eb="5">
      <t>ハツデンキ</t>
    </rPh>
    <phoneticPr fontId="2"/>
  </si>
  <si>
    <t>５．地上タンク工事</t>
    <rPh sb="2" eb="4">
      <t>チジョウ</t>
    </rPh>
    <rPh sb="7" eb="9">
      <t>コウジ</t>
    </rPh>
    <phoneticPr fontId="2"/>
  </si>
  <si>
    <t>６．配管工事</t>
    <rPh sb="2" eb="4">
      <t>ハイカン</t>
    </rPh>
    <rPh sb="4" eb="6">
      <t>コウジ</t>
    </rPh>
    <phoneticPr fontId="2"/>
  </si>
  <si>
    <t>７．自家発電機</t>
    <rPh sb="2" eb="4">
      <t>ジカ</t>
    </rPh>
    <rPh sb="4" eb="7">
      <t>ハツデンキ</t>
    </rPh>
    <phoneticPr fontId="2"/>
  </si>
  <si>
    <t>８．建屋等工事</t>
    <rPh sb="2" eb="5">
      <t>タテヤナド</t>
    </rPh>
    <rPh sb="5" eb="7">
      <t>コウジ</t>
    </rPh>
    <phoneticPr fontId="2"/>
  </si>
  <si>
    <t>９．キャノピー・サインポール等工事</t>
    <rPh sb="14" eb="15">
      <t>ナド</t>
    </rPh>
    <rPh sb="15" eb="17">
      <t>コウジ</t>
    </rPh>
    <phoneticPr fontId="2"/>
  </si>
  <si>
    <t>地上タンク工事</t>
    <rPh sb="0" eb="2">
      <t>チジョウ</t>
    </rPh>
    <rPh sb="5" eb="7">
      <t>コウジ</t>
    </rPh>
    <phoneticPr fontId="2"/>
  </si>
  <si>
    <t>11．その他費用</t>
    <rPh sb="5" eb="6">
      <t>タ</t>
    </rPh>
    <rPh sb="6" eb="8">
      <t>ヒヨウ</t>
    </rPh>
    <phoneticPr fontId="2"/>
  </si>
  <si>
    <t>12．現場管理費</t>
    <rPh sb="3" eb="5">
      <t>ゲンバ</t>
    </rPh>
    <rPh sb="5" eb="8">
      <t>カンリヒ</t>
    </rPh>
    <phoneticPr fontId="2"/>
  </si>
  <si>
    <t>13．共通仮設費</t>
    <rPh sb="3" eb="5">
      <t>キョウツウ</t>
    </rPh>
    <rPh sb="5" eb="6">
      <t>カリ</t>
    </rPh>
    <rPh sb="6" eb="7">
      <t>セツ</t>
    </rPh>
    <rPh sb="7" eb="8">
      <t>ヒ</t>
    </rPh>
    <phoneticPr fontId="2"/>
  </si>
  <si>
    <t>14．一般管理費</t>
    <rPh sb="3" eb="5">
      <t>イッパン</t>
    </rPh>
    <rPh sb="5" eb="8">
      <t>カンリヒ</t>
    </rPh>
    <phoneticPr fontId="2"/>
  </si>
  <si>
    <t>給油所設備補修等事業　申請用見積書</t>
    <rPh sb="0" eb="2">
      <t>キュウユ</t>
    </rPh>
    <rPh sb="2" eb="3">
      <t>ショ</t>
    </rPh>
    <rPh sb="3" eb="5">
      <t>セツビ</t>
    </rPh>
    <rPh sb="5" eb="7">
      <t>ホシュウ</t>
    </rPh>
    <rPh sb="7" eb="8">
      <t>トウ</t>
    </rPh>
    <rPh sb="8" eb="10">
      <t>ジギョウ</t>
    </rPh>
    <rPh sb="11" eb="13">
      <t>シンセイ</t>
    </rPh>
    <rPh sb="13" eb="14">
      <t>ヨウ</t>
    </rPh>
    <rPh sb="14" eb="17">
      <t>ミツモリショ</t>
    </rPh>
    <phoneticPr fontId="2"/>
  </si>
  <si>
    <t>消防納付金（非課税）</t>
    <phoneticPr fontId="2"/>
  </si>
  <si>
    <t>消防納付金(非課税)</t>
    <rPh sb="0" eb="5">
      <t>ショウボウノウフキン</t>
    </rPh>
    <rPh sb="6" eb="9">
      <t>ヒカゼイ</t>
    </rPh>
    <phoneticPr fontId="2"/>
  </si>
  <si>
    <t>10．消防申請費（消防納付金を除く）</t>
    <rPh sb="3" eb="5">
      <t>ショウボウ</t>
    </rPh>
    <rPh sb="5" eb="7">
      <t>シンセイ</t>
    </rPh>
    <rPh sb="7" eb="8">
      <t>ヒ</t>
    </rPh>
    <rPh sb="9" eb="14">
      <t>ショウボウノウフキン</t>
    </rPh>
    <rPh sb="15" eb="16">
      <t>ノゾ</t>
    </rPh>
    <phoneticPr fontId="2"/>
  </si>
  <si>
    <t>値　　引</t>
    <phoneticPr fontId="2"/>
  </si>
  <si>
    <t>合　　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</si>
</sst>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quot;見&quot;&quot;積&quot;&quot;書&quot;&quot;作&quot;&quot;成&quot;&quot;日&quot;\ yyyy&quot;年&quot;m&quot;月&quot;d&quot;日&quot;"/>
    <numFmt numFmtId="177" formatCode="#,##0&quot;円&quot;;[Red]\-#,##0&quot;円&quot;"/>
  </numFmts>
  <fonts count="20">
    <font>
      <sz val="11"/>
      <name val="ＭＳ Ｐゴシック"/>
      <family val="3"/>
      <charset val="128"/>
    </font>
    <font>
      <sz val="11"/>
      <name val="ＭＳ Ｐゴシック"/>
      <family val="3"/>
      <charset val="128"/>
    </font>
    <font>
      <sz val="6"/>
      <name val="ＭＳ Ｐゴシック"/>
      <family val="3"/>
      <charset val="128"/>
    </font>
    <font>
      <sz val="28"/>
      <name val="ＭＳ ゴシック"/>
      <family val="3"/>
      <charset val="128"/>
    </font>
    <font>
      <sz val="11"/>
      <name val="ＭＳ ゴシック"/>
      <family val="3"/>
      <charset val="128"/>
    </font>
    <font>
      <sz val="14"/>
      <name val="ＭＳ ゴシック"/>
      <family val="3"/>
      <charset val="128"/>
    </font>
    <font>
      <sz val="18"/>
      <name val="ＭＳ ゴシック"/>
      <family val="3"/>
      <charset val="128"/>
    </font>
    <font>
      <sz val="20"/>
      <name val="ＭＳ ゴシック"/>
      <family val="3"/>
      <charset val="128"/>
    </font>
    <font>
      <sz val="15"/>
      <name val="ＭＳ ゴシック"/>
      <family val="3"/>
      <charset val="128"/>
    </font>
    <font>
      <b/>
      <sz val="14"/>
      <name val="ＭＳ ゴシック"/>
      <family val="3"/>
      <charset val="128"/>
    </font>
    <font>
      <sz val="12"/>
      <name val="ＭＳ ゴシック"/>
      <family val="3"/>
      <charset val="128"/>
    </font>
    <font>
      <sz val="13"/>
      <name val="ＭＳ ゴシック"/>
      <family val="3"/>
      <charset val="128"/>
    </font>
    <font>
      <sz val="11"/>
      <color rgb="FFFF0000"/>
      <name val="ＭＳ ゴシック"/>
      <family val="3"/>
      <charset val="128"/>
    </font>
    <font>
      <sz val="9"/>
      <color indexed="81"/>
      <name val="MS P ゴシック"/>
      <family val="3"/>
      <charset val="128"/>
    </font>
    <font>
      <sz val="12"/>
      <color indexed="81"/>
      <name val="ＭＳ ゴシック"/>
      <family val="3"/>
      <charset val="128"/>
    </font>
    <font>
      <sz val="11"/>
      <color indexed="81"/>
      <name val="ＭＳ ゴシック"/>
      <family val="3"/>
      <charset val="128"/>
    </font>
    <font>
      <sz val="16"/>
      <name val="ＭＳ ゴシック"/>
      <family val="3"/>
      <charset val="128"/>
    </font>
    <font>
      <sz val="22"/>
      <name val="ＭＳ ゴシック"/>
      <family val="3"/>
      <charset val="128"/>
    </font>
    <font>
      <sz val="11"/>
      <color indexed="81"/>
      <name val="MS P ゴシック"/>
      <family val="3"/>
      <charset val="128"/>
    </font>
    <font>
      <sz val="12"/>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54">
    <border>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4">
    <xf numFmtId="0" fontId="0" fillId="0" borderId="0" xfId="0">
      <alignment vertical="center"/>
    </xf>
    <xf numFmtId="38" fontId="5" fillId="0" borderId="30" xfId="1" applyFont="1" applyBorder="1" applyAlignment="1" applyProtection="1">
      <alignment vertical="center"/>
      <protection locked="0"/>
    </xf>
    <xf numFmtId="38" fontId="5" fillId="0" borderId="31" xfId="1" applyFont="1" applyBorder="1" applyAlignment="1" applyProtection="1">
      <alignment vertical="center"/>
      <protection locked="0"/>
    </xf>
    <xf numFmtId="38" fontId="10" fillId="0" borderId="27" xfId="1" applyFont="1" applyFill="1" applyBorder="1" applyAlignment="1" applyProtection="1">
      <alignment horizontal="center" vertical="center"/>
    </xf>
    <xf numFmtId="38" fontId="10" fillId="0" borderId="28" xfId="1" applyFont="1" applyFill="1" applyBorder="1" applyAlignment="1" applyProtection="1">
      <alignment horizontal="center" vertical="center"/>
    </xf>
    <xf numFmtId="38" fontId="10" fillId="0" borderId="0" xfId="1" applyFont="1" applyFill="1" applyAlignment="1" applyProtection="1">
      <alignment vertical="center"/>
    </xf>
    <xf numFmtId="38" fontId="10" fillId="0" borderId="18" xfId="1" quotePrefix="1" applyFont="1" applyFill="1" applyBorder="1" applyAlignment="1" applyProtection="1">
      <alignment horizontal="center" vertical="center"/>
    </xf>
    <xf numFmtId="38" fontId="10" fillId="0" borderId="19" xfId="1" applyFont="1" applyFill="1" applyBorder="1" applyAlignment="1" applyProtection="1">
      <alignment horizontal="left" vertical="center"/>
    </xf>
    <xf numFmtId="38" fontId="10" fillId="0" borderId="29" xfId="1" applyFont="1" applyFill="1" applyBorder="1" applyAlignment="1" applyProtection="1">
      <alignment horizontal="left" vertical="center"/>
    </xf>
    <xf numFmtId="38" fontId="10" fillId="0" borderId="6" xfId="1" quotePrefix="1" applyFont="1" applyFill="1" applyBorder="1" applyAlignment="1" applyProtection="1">
      <alignment horizontal="center" vertical="center"/>
    </xf>
    <xf numFmtId="38" fontId="10" fillId="0" borderId="0" xfId="1" applyFont="1" applyFill="1" applyBorder="1" applyAlignment="1" applyProtection="1">
      <alignment horizontal="left" vertical="center"/>
    </xf>
    <xf numFmtId="38" fontId="10" fillId="0" borderId="23" xfId="1" applyFont="1" applyFill="1" applyBorder="1" applyAlignment="1" applyProtection="1">
      <alignment horizontal="left" vertical="center"/>
    </xf>
    <xf numFmtId="38" fontId="10" fillId="0" borderId="1" xfId="1" applyFont="1" applyFill="1" applyBorder="1" applyAlignment="1" applyProtection="1">
      <alignment horizontal="left" vertical="center"/>
    </xf>
    <xf numFmtId="38" fontId="10" fillId="0" borderId="14" xfId="1" applyFont="1" applyFill="1" applyBorder="1" applyAlignment="1" applyProtection="1">
      <alignment horizontal="left" vertical="center"/>
    </xf>
    <xf numFmtId="38" fontId="10" fillId="0" borderId="18" xfId="1" applyFont="1" applyFill="1" applyBorder="1" applyAlignment="1" applyProtection="1">
      <alignment horizontal="center" vertical="center"/>
    </xf>
    <xf numFmtId="38" fontId="10" fillId="0" borderId="19" xfId="1" applyFont="1" applyFill="1" applyBorder="1" applyAlignment="1" applyProtection="1">
      <alignment vertical="center"/>
    </xf>
    <xf numFmtId="38" fontId="10" fillId="0" borderId="6" xfId="1" applyFont="1" applyFill="1" applyBorder="1" applyAlignment="1" applyProtection="1">
      <alignment horizontal="center" vertical="center"/>
    </xf>
    <xf numFmtId="38" fontId="10" fillId="0" borderId="0" xfId="1" applyFont="1" applyFill="1" applyBorder="1" applyAlignment="1" applyProtection="1">
      <alignment vertical="center"/>
    </xf>
    <xf numFmtId="38" fontId="10" fillId="0" borderId="23" xfId="1" applyFont="1" applyFill="1" applyBorder="1" applyAlignment="1" applyProtection="1">
      <alignment vertical="center"/>
    </xf>
    <xf numFmtId="38" fontId="10" fillId="0" borderId="16" xfId="1" applyFont="1" applyFill="1" applyBorder="1" applyAlignment="1" applyProtection="1">
      <alignment horizontal="center" vertical="center"/>
    </xf>
    <xf numFmtId="38" fontId="4" fillId="0" borderId="0" xfId="1" applyFont="1" applyFill="1" applyAlignment="1" applyProtection="1">
      <alignment horizontal="center" vertical="center"/>
    </xf>
    <xf numFmtId="38" fontId="4" fillId="0" borderId="0" xfId="1" applyFont="1" applyFill="1" applyAlignment="1" applyProtection="1">
      <alignment vertical="center"/>
    </xf>
    <xf numFmtId="38" fontId="4" fillId="0" borderId="3" xfId="1" applyFont="1" applyBorder="1" applyAlignment="1" applyProtection="1">
      <alignment vertical="center"/>
      <protection locked="0"/>
    </xf>
    <xf numFmtId="38" fontId="4" fillId="0" borderId="4" xfId="1" applyFont="1" applyBorder="1" applyAlignment="1" applyProtection="1">
      <alignment vertical="center"/>
      <protection locked="0"/>
    </xf>
    <xf numFmtId="38" fontId="10" fillId="0" borderId="5" xfId="1" quotePrefix="1" applyFont="1" applyFill="1" applyBorder="1" applyAlignment="1" applyProtection="1">
      <alignment horizontal="center" vertical="center"/>
    </xf>
    <xf numFmtId="38" fontId="5" fillId="0" borderId="43" xfId="1" applyFont="1" applyBorder="1" applyAlignment="1" applyProtection="1">
      <alignment vertical="center"/>
      <protection locked="0"/>
    </xf>
    <xf numFmtId="176" fontId="16" fillId="0" borderId="0" xfId="1" applyNumberFormat="1" applyFont="1" applyAlignment="1" applyProtection="1">
      <alignment horizontal="right" vertical="center"/>
      <protection locked="0"/>
    </xf>
    <xf numFmtId="38" fontId="7" fillId="0" borderId="0" xfId="1" applyFont="1" applyAlignment="1" applyProtection="1">
      <alignment horizontal="center" vertical="center" shrinkToFit="1"/>
      <protection locked="0"/>
    </xf>
    <xf numFmtId="38" fontId="7" fillId="0" borderId="1" xfId="1" applyFont="1" applyBorder="1" applyAlignment="1" applyProtection="1">
      <alignment horizontal="center" vertical="center" shrinkToFit="1"/>
      <protection locked="0"/>
    </xf>
    <xf numFmtId="38" fontId="4" fillId="0" borderId="2" xfId="1" applyFont="1" applyBorder="1" applyAlignment="1" applyProtection="1">
      <alignment vertical="center" shrinkToFit="1"/>
      <protection locked="0"/>
    </xf>
    <xf numFmtId="38" fontId="4" fillId="0" borderId="3" xfId="1" applyFont="1" applyBorder="1" applyAlignment="1" applyProtection="1">
      <alignment vertical="center" shrinkToFit="1"/>
      <protection locked="0"/>
    </xf>
    <xf numFmtId="38" fontId="10" fillId="2" borderId="40" xfId="1" quotePrefix="1" applyFont="1" applyFill="1" applyBorder="1" applyAlignment="1" applyProtection="1">
      <alignment horizontal="center" vertical="center"/>
    </xf>
    <xf numFmtId="38" fontId="10" fillId="2" borderId="4" xfId="1" applyFont="1" applyFill="1" applyBorder="1" applyAlignment="1" applyProtection="1">
      <alignment horizontal="center" vertical="center"/>
    </xf>
    <xf numFmtId="38" fontId="10" fillId="2" borderId="4" xfId="1" applyFont="1" applyFill="1" applyBorder="1" applyAlignment="1" applyProtection="1">
      <alignment horizontal="right" vertical="center"/>
    </xf>
    <xf numFmtId="38" fontId="10" fillId="2" borderId="33" xfId="1" applyFont="1" applyFill="1" applyBorder="1" applyAlignment="1" applyProtection="1">
      <alignment horizontal="right" vertical="center"/>
    </xf>
    <xf numFmtId="38" fontId="10" fillId="2" borderId="17" xfId="1" applyFont="1" applyFill="1" applyBorder="1" applyAlignment="1" applyProtection="1">
      <alignment horizontal="center" vertical="center"/>
    </xf>
    <xf numFmtId="38" fontId="10" fillId="2" borderId="17" xfId="1" quotePrefix="1" applyFont="1" applyFill="1" applyBorder="1" applyAlignment="1" applyProtection="1">
      <alignment horizontal="center" vertical="center"/>
    </xf>
    <xf numFmtId="38" fontId="10" fillId="2" borderId="25" xfId="1" applyFont="1" applyFill="1" applyBorder="1" applyAlignment="1" applyProtection="1">
      <alignment vertical="center"/>
    </xf>
    <xf numFmtId="38" fontId="10" fillId="2" borderId="40" xfId="1" applyFont="1" applyFill="1" applyBorder="1" applyAlignment="1" applyProtection="1">
      <alignment horizontal="center" vertical="center"/>
    </xf>
    <xf numFmtId="38" fontId="10" fillId="2" borderId="16" xfId="1" applyFont="1" applyFill="1" applyBorder="1" applyAlignment="1" applyProtection="1">
      <alignment horizontal="center" vertical="center"/>
    </xf>
    <xf numFmtId="38" fontId="10" fillId="2" borderId="5" xfId="1" applyFont="1" applyFill="1" applyBorder="1" applyAlignment="1" applyProtection="1">
      <alignment horizontal="center" vertical="center"/>
    </xf>
    <xf numFmtId="38" fontId="5" fillId="2" borderId="31" xfId="1" applyFont="1" applyFill="1" applyBorder="1" applyAlignment="1" applyProtection="1">
      <alignment horizontal="right" vertical="center"/>
    </xf>
    <xf numFmtId="38" fontId="11" fillId="2" borderId="11" xfId="1" applyFont="1" applyFill="1" applyBorder="1" applyAlignment="1" applyProtection="1">
      <alignment horizontal="center" vertical="center"/>
      <protection locked="0"/>
    </xf>
    <xf numFmtId="38" fontId="11" fillId="2" borderId="11" xfId="1" applyFont="1" applyFill="1" applyBorder="1" applyAlignment="1" applyProtection="1">
      <alignment horizontal="right" vertical="center"/>
    </xf>
    <xf numFmtId="38" fontId="11" fillId="2" borderId="20" xfId="1" applyFont="1" applyFill="1" applyBorder="1" applyAlignment="1" applyProtection="1">
      <alignment horizontal="right" vertical="center"/>
      <protection locked="0"/>
    </xf>
    <xf numFmtId="38" fontId="11" fillId="2" borderId="41" xfId="1" applyFont="1" applyFill="1" applyBorder="1" applyAlignment="1" applyProtection="1">
      <alignment horizontal="right" vertical="center"/>
    </xf>
    <xf numFmtId="38" fontId="11" fillId="2" borderId="42" xfId="1" applyFont="1" applyFill="1" applyBorder="1" applyAlignment="1" applyProtection="1">
      <alignment horizontal="right" vertical="center"/>
    </xf>
    <xf numFmtId="38" fontId="5" fillId="2" borderId="21" xfId="1" applyFont="1" applyFill="1" applyBorder="1" applyAlignment="1" applyProtection="1">
      <alignment horizontal="right" vertical="center"/>
    </xf>
    <xf numFmtId="38" fontId="11" fillId="2" borderId="47" xfId="1" applyFont="1" applyFill="1" applyBorder="1" applyAlignment="1" applyProtection="1">
      <alignment horizontal="center" vertical="center"/>
      <protection locked="0"/>
    </xf>
    <xf numFmtId="38" fontId="11" fillId="2" borderId="47" xfId="1" applyFont="1" applyFill="1" applyBorder="1" applyAlignment="1" applyProtection="1">
      <alignment horizontal="right" vertical="center"/>
    </xf>
    <xf numFmtId="38" fontId="11" fillId="2" borderId="48" xfId="1" applyFont="1" applyFill="1" applyBorder="1" applyAlignment="1" applyProtection="1">
      <alignment horizontal="right" vertical="center"/>
      <protection locked="0"/>
    </xf>
    <xf numFmtId="38" fontId="11" fillId="0" borderId="47" xfId="1" applyFont="1" applyFill="1" applyBorder="1" applyAlignment="1" applyProtection="1">
      <alignment horizontal="center" vertical="center"/>
      <protection locked="0"/>
    </xf>
    <xf numFmtId="38" fontId="11" fillId="0" borderId="11" xfId="1" applyFont="1" applyFill="1" applyBorder="1" applyAlignment="1" applyProtection="1">
      <alignment horizontal="right" vertical="center"/>
    </xf>
    <xf numFmtId="38" fontId="11" fillId="0" borderId="20" xfId="1" applyFont="1" applyFill="1" applyBorder="1" applyAlignment="1" applyProtection="1">
      <alignment horizontal="right" vertical="center"/>
      <protection locked="0"/>
    </xf>
    <xf numFmtId="38" fontId="5" fillId="0" borderId="21" xfId="1" applyFont="1" applyFill="1" applyBorder="1" applyAlignment="1" applyProtection="1">
      <alignment horizontal="right" vertical="center"/>
    </xf>
    <xf numFmtId="38" fontId="5" fillId="0" borderId="22" xfId="1" applyFont="1" applyFill="1" applyBorder="1" applyAlignment="1" applyProtection="1">
      <alignment horizontal="right" vertical="center"/>
      <protection locked="0"/>
    </xf>
    <xf numFmtId="38" fontId="11" fillId="0" borderId="9" xfId="1" applyFont="1" applyFill="1" applyBorder="1" applyAlignment="1" applyProtection="1">
      <alignment horizontal="center" vertical="center"/>
      <protection locked="0"/>
    </xf>
    <xf numFmtId="38" fontId="11" fillId="0" borderId="9" xfId="1" applyFont="1" applyFill="1" applyBorder="1" applyAlignment="1" applyProtection="1">
      <alignment horizontal="right" vertical="center"/>
    </xf>
    <xf numFmtId="38" fontId="11" fillId="2" borderId="30" xfId="1" applyFont="1" applyFill="1" applyBorder="1" applyAlignment="1" applyProtection="1">
      <alignment horizontal="right" vertical="center"/>
      <protection locked="0"/>
    </xf>
    <xf numFmtId="38" fontId="5" fillId="2" borderId="45" xfId="1" applyFont="1" applyFill="1" applyBorder="1" applyAlignment="1" applyProtection="1">
      <alignment horizontal="right" vertical="center"/>
    </xf>
    <xf numFmtId="38" fontId="5" fillId="2" borderId="28" xfId="1" applyFont="1" applyFill="1" applyBorder="1" applyAlignment="1" applyProtection="1">
      <alignment horizontal="right" vertical="center"/>
      <protection locked="0"/>
    </xf>
    <xf numFmtId="38" fontId="5" fillId="2" borderId="22" xfId="1" applyFont="1" applyFill="1" applyBorder="1" applyAlignment="1" applyProtection="1">
      <alignment horizontal="right" vertical="center"/>
      <protection locked="0"/>
    </xf>
    <xf numFmtId="38" fontId="5" fillId="2" borderId="45" xfId="1" applyFont="1" applyFill="1" applyBorder="1" applyAlignment="1" applyProtection="1">
      <alignment horizontal="right" vertical="center"/>
      <protection locked="0"/>
    </xf>
    <xf numFmtId="38" fontId="11" fillId="2" borderId="27" xfId="1" applyFont="1" applyFill="1" applyBorder="1" applyAlignment="1" applyProtection="1">
      <alignment horizontal="center" vertical="center"/>
      <protection locked="0"/>
    </xf>
    <xf numFmtId="38" fontId="11" fillId="2" borderId="27" xfId="1" applyFont="1" applyFill="1" applyBorder="1" applyAlignment="1" applyProtection="1">
      <alignment horizontal="right" vertical="center"/>
    </xf>
    <xf numFmtId="38" fontId="11" fillId="2" borderId="9" xfId="1" applyFont="1" applyFill="1" applyBorder="1" applyAlignment="1" applyProtection="1">
      <alignment horizontal="center" vertical="center"/>
      <protection locked="0"/>
    </xf>
    <xf numFmtId="38" fontId="11" fillId="2" borderId="9" xfId="1" applyFont="1" applyFill="1" applyBorder="1" applyAlignment="1" applyProtection="1">
      <alignment horizontal="right" vertical="center"/>
    </xf>
    <xf numFmtId="38" fontId="11" fillId="2" borderId="49" xfId="1" applyFont="1" applyFill="1" applyBorder="1" applyAlignment="1" applyProtection="1">
      <alignment horizontal="center" vertical="center"/>
      <protection locked="0"/>
    </xf>
    <xf numFmtId="38" fontId="11" fillId="2" borderId="49" xfId="1" applyFont="1" applyFill="1" applyBorder="1" applyAlignment="1" applyProtection="1">
      <alignment horizontal="right" vertical="center"/>
    </xf>
    <xf numFmtId="38" fontId="4" fillId="0" borderId="0" xfId="1" applyFont="1" applyAlignment="1" applyProtection="1">
      <alignment vertical="center"/>
    </xf>
    <xf numFmtId="38" fontId="4" fillId="0" borderId="0" xfId="1" applyFont="1" applyAlignment="1" applyProtection="1">
      <alignment horizontal="center" vertical="center"/>
    </xf>
    <xf numFmtId="38" fontId="6" fillId="0" borderId="1" xfId="1" applyFont="1" applyBorder="1" applyAlignment="1" applyProtection="1">
      <alignment horizontal="distributed" vertical="center"/>
    </xf>
    <xf numFmtId="38" fontId="6" fillId="0" borderId="1" xfId="1" applyFont="1" applyBorder="1" applyAlignment="1" applyProtection="1">
      <alignment horizontal="center" vertical="center"/>
    </xf>
    <xf numFmtId="38" fontId="6" fillId="0" borderId="0" xfId="1" applyFont="1" applyBorder="1" applyAlignment="1" applyProtection="1">
      <alignment horizontal="center" vertical="center"/>
    </xf>
    <xf numFmtId="38" fontId="6" fillId="0" borderId="0" xfId="1" applyFont="1" applyAlignment="1" applyProtection="1">
      <alignment vertical="center"/>
    </xf>
    <xf numFmtId="38" fontId="4" fillId="0" borderId="0" xfId="1" applyFont="1" applyAlignment="1" applyProtection="1"/>
    <xf numFmtId="6" fontId="17" fillId="0" borderId="1" xfId="1" applyNumberFormat="1" applyFont="1" applyBorder="1" applyAlignment="1" applyProtection="1">
      <alignment horizontal="right" vertical="center" shrinkToFit="1"/>
    </xf>
    <xf numFmtId="38" fontId="5" fillId="0" borderId="0" xfId="1" applyFont="1" applyAlignment="1" applyProtection="1">
      <alignment horizontal="right" vertical="center"/>
    </xf>
    <xf numFmtId="38" fontId="5" fillId="0" borderId="6" xfId="1" applyFont="1" applyBorder="1" applyAlignment="1" applyProtection="1">
      <alignment horizontal="distributed" vertical="center"/>
    </xf>
    <xf numFmtId="38" fontId="9" fillId="0" borderId="7" xfId="1" applyFont="1" applyBorder="1" applyAlignment="1" applyProtection="1">
      <alignment horizontal="distributed" vertical="center"/>
    </xf>
    <xf numFmtId="38" fontId="4" fillId="0" borderId="0" xfId="1" applyFont="1" applyBorder="1" applyAlignment="1" applyProtection="1">
      <alignment horizontal="center" vertical="center"/>
    </xf>
    <xf numFmtId="38" fontId="9" fillId="0" borderId="8" xfId="1" applyFont="1" applyBorder="1" applyAlignment="1" applyProtection="1">
      <alignment horizontal="distributed" vertical="center"/>
    </xf>
    <xf numFmtId="38" fontId="5" fillId="0" borderId="5" xfId="1" applyFont="1" applyBorder="1" applyAlignment="1" applyProtection="1">
      <alignment horizontal="distributed" vertical="center"/>
    </xf>
    <xf numFmtId="38" fontId="10" fillId="0" borderId="4" xfId="1" applyFont="1" applyFill="1" applyBorder="1" applyAlignment="1" applyProtection="1">
      <alignment horizontal="distributed" vertical="center"/>
    </xf>
    <xf numFmtId="38" fontId="8" fillId="0" borderId="9" xfId="1" applyFont="1" applyBorder="1" applyAlignment="1" applyProtection="1">
      <alignment horizontal="center" vertical="center" shrinkToFit="1"/>
    </xf>
    <xf numFmtId="38" fontId="8" fillId="0" borderId="10" xfId="1" applyFont="1" applyBorder="1" applyAlignment="1" applyProtection="1">
      <alignment horizontal="center" vertical="center" shrinkToFit="1"/>
    </xf>
    <xf numFmtId="38" fontId="5" fillId="0" borderId="12" xfId="1" applyFont="1" applyFill="1" applyBorder="1" applyAlignment="1" applyProtection="1">
      <alignment vertical="center"/>
    </xf>
    <xf numFmtId="38" fontId="5" fillId="0" borderId="8" xfId="1" applyFont="1" applyFill="1" applyBorder="1" applyAlignment="1" applyProtection="1">
      <alignment vertical="center"/>
    </xf>
    <xf numFmtId="38" fontId="16" fillId="0" borderId="11" xfId="1" applyFont="1" applyFill="1" applyBorder="1" applyAlignment="1" applyProtection="1">
      <alignment horizontal="center" vertical="center"/>
    </xf>
    <xf numFmtId="38" fontId="8" fillId="0" borderId="11" xfId="1" applyFont="1" applyFill="1" applyBorder="1" applyAlignment="1" applyProtection="1">
      <alignment horizontal="center" vertical="center"/>
    </xf>
    <xf numFmtId="38" fontId="5" fillId="0" borderId="6" xfId="1" applyFont="1" applyBorder="1" applyAlignment="1" applyProtection="1">
      <alignment vertical="center"/>
    </xf>
    <xf numFmtId="38" fontId="5" fillId="0" borderId="8" xfId="1" applyFont="1" applyBorder="1" applyAlignment="1" applyProtection="1">
      <alignment vertical="center"/>
    </xf>
    <xf numFmtId="38" fontId="16" fillId="0" borderId="11" xfId="1" applyFont="1" applyBorder="1" applyAlignment="1" applyProtection="1">
      <alignment horizontal="center" vertical="center"/>
    </xf>
    <xf numFmtId="38" fontId="5" fillId="0" borderId="12" xfId="1" applyFont="1" applyBorder="1" applyAlignment="1" applyProtection="1">
      <alignment horizontal="center" vertical="center"/>
    </xf>
    <xf numFmtId="38" fontId="8" fillId="0" borderId="11" xfId="1" applyFont="1" applyBorder="1" applyAlignment="1" applyProtection="1">
      <alignment horizontal="center" vertical="center"/>
    </xf>
    <xf numFmtId="38" fontId="5" fillId="0" borderId="18" xfId="1" applyFont="1" applyFill="1" applyBorder="1" applyAlignment="1" applyProtection="1">
      <alignment horizontal="center" vertical="center"/>
    </xf>
    <xf numFmtId="38" fontId="5" fillId="0" borderId="19" xfId="1" applyFont="1" applyBorder="1" applyAlignment="1" applyProtection="1">
      <alignment vertical="center"/>
    </xf>
    <xf numFmtId="38" fontId="8" fillId="0" borderId="42" xfId="1" applyFont="1" applyBorder="1" applyAlignment="1" applyProtection="1">
      <alignment horizontal="center" vertical="center"/>
    </xf>
    <xf numFmtId="38" fontId="5" fillId="0" borderId="13" xfId="1" applyFont="1" applyFill="1" applyBorder="1" applyAlignment="1" applyProtection="1">
      <alignment horizontal="center" vertical="center"/>
    </xf>
    <xf numFmtId="38" fontId="5" fillId="0" borderId="14" xfId="1" applyFont="1" applyBorder="1" applyAlignment="1" applyProtection="1">
      <alignment vertical="center"/>
    </xf>
    <xf numFmtId="38" fontId="8" fillId="0" borderId="15" xfId="1" applyFont="1" applyBorder="1" applyAlignment="1" applyProtection="1">
      <alignment horizontal="center" vertical="center"/>
    </xf>
    <xf numFmtId="38" fontId="11" fillId="2" borderId="11" xfId="1" applyFont="1" applyFill="1" applyBorder="1" applyAlignment="1" applyProtection="1">
      <alignment horizontal="center" vertical="center"/>
    </xf>
    <xf numFmtId="38" fontId="11" fillId="2" borderId="41" xfId="1" applyFont="1" applyFill="1" applyBorder="1" applyAlignment="1" applyProtection="1">
      <alignment horizontal="center" vertical="center"/>
    </xf>
    <xf numFmtId="38" fontId="11" fillId="2" borderId="42" xfId="1" applyFont="1" applyFill="1" applyBorder="1" applyAlignment="1" applyProtection="1">
      <alignment horizontal="center" vertical="center"/>
    </xf>
    <xf numFmtId="38" fontId="10" fillId="2" borderId="46" xfId="1" applyFont="1" applyFill="1" applyBorder="1" applyAlignment="1" applyProtection="1">
      <alignment vertical="center"/>
    </xf>
    <xf numFmtId="38" fontId="11" fillId="2" borderId="47" xfId="1" applyFont="1" applyFill="1" applyBorder="1" applyAlignment="1" applyProtection="1">
      <alignment horizontal="center" vertical="center"/>
    </xf>
    <xf numFmtId="38" fontId="10" fillId="0" borderId="26" xfId="1" applyFont="1" applyFill="1" applyBorder="1" applyAlignment="1" applyProtection="1">
      <alignment vertical="center"/>
    </xf>
    <xf numFmtId="38" fontId="11" fillId="0" borderId="47" xfId="1" applyFont="1" applyFill="1" applyBorder="1" applyAlignment="1" applyProtection="1">
      <alignment horizontal="center" vertical="center"/>
    </xf>
    <xf numFmtId="38" fontId="10" fillId="0" borderId="11" xfId="1" applyFont="1" applyFill="1" applyBorder="1" applyAlignment="1" applyProtection="1">
      <alignment vertical="center"/>
    </xf>
    <xf numFmtId="38" fontId="11" fillId="0" borderId="9" xfId="1" applyFont="1" applyFill="1" applyBorder="1" applyAlignment="1" applyProtection="1">
      <alignment horizontal="center" vertical="center"/>
    </xf>
    <xf numFmtId="38" fontId="11" fillId="2" borderId="8" xfId="1" applyFont="1" applyFill="1" applyBorder="1" applyAlignment="1" applyProtection="1">
      <alignment horizontal="center" vertical="center"/>
    </xf>
    <xf numFmtId="38" fontId="11" fillId="2" borderId="27" xfId="1" applyFont="1" applyFill="1" applyBorder="1" applyAlignment="1" applyProtection="1">
      <alignment horizontal="center" vertical="center"/>
    </xf>
    <xf numFmtId="38" fontId="11" fillId="2" borderId="9" xfId="1" applyFont="1" applyFill="1" applyBorder="1" applyAlignment="1" applyProtection="1">
      <alignment horizontal="center" vertical="center"/>
    </xf>
    <xf numFmtId="38" fontId="11" fillId="2" borderId="49" xfId="1" applyFont="1" applyFill="1" applyBorder="1" applyAlignment="1" applyProtection="1">
      <alignment horizontal="center" vertical="center"/>
    </xf>
    <xf numFmtId="38" fontId="10" fillId="0" borderId="0" xfId="1" applyFont="1" applyFill="1" applyAlignment="1" applyProtection="1">
      <alignment vertical="center"/>
      <protection locked="0"/>
    </xf>
    <xf numFmtId="38" fontId="8" fillId="0" borderId="50" xfId="1" applyFont="1" applyFill="1" applyBorder="1" applyAlignment="1" applyProtection="1">
      <alignment horizontal="right" vertical="center"/>
      <protection locked="0"/>
    </xf>
    <xf numFmtId="38" fontId="8" fillId="0" borderId="20" xfId="1" applyFont="1" applyFill="1" applyBorder="1" applyAlignment="1" applyProtection="1">
      <alignment horizontal="right" vertical="center"/>
    </xf>
    <xf numFmtId="38" fontId="8" fillId="0" borderId="45" xfId="1" applyFont="1" applyFill="1" applyBorder="1" applyAlignment="1" applyProtection="1">
      <alignment horizontal="right" vertical="center"/>
    </xf>
    <xf numFmtId="38" fontId="4" fillId="0" borderId="8" xfId="1" applyFont="1" applyBorder="1" applyAlignment="1" applyProtection="1">
      <alignment horizontal="center" vertical="center"/>
      <protection locked="0"/>
    </xf>
    <xf numFmtId="38" fontId="8" fillId="0" borderId="37" xfId="1" applyFont="1" applyBorder="1" applyAlignment="1" applyProtection="1">
      <alignment horizontal="center" vertical="center" shrinkToFit="1"/>
    </xf>
    <xf numFmtId="38" fontId="8" fillId="0" borderId="24" xfId="1" applyFont="1" applyBorder="1" applyAlignment="1" applyProtection="1">
      <alignment horizontal="center" vertical="center" shrinkToFit="1"/>
    </xf>
    <xf numFmtId="177" fontId="8" fillId="0" borderId="25" xfId="1" applyNumberFormat="1" applyFont="1" applyFill="1" applyBorder="1" applyAlignment="1" applyProtection="1">
      <alignment horizontal="right" vertical="center" shrinkToFit="1"/>
    </xf>
    <xf numFmtId="177" fontId="8" fillId="0" borderId="26" xfId="1" applyNumberFormat="1" applyFont="1" applyFill="1" applyBorder="1" applyAlignment="1" applyProtection="1">
      <alignment horizontal="right" vertical="center" shrinkToFit="1"/>
    </xf>
    <xf numFmtId="177" fontId="8" fillId="0" borderId="38" xfId="1" applyNumberFormat="1" applyFont="1" applyFill="1" applyBorder="1" applyAlignment="1" applyProtection="1">
      <alignment horizontal="right" vertical="center" shrinkToFit="1"/>
    </xf>
    <xf numFmtId="177" fontId="8" fillId="0" borderId="39" xfId="1" applyNumberFormat="1" applyFont="1" applyFill="1" applyBorder="1" applyAlignment="1" applyProtection="1">
      <alignment horizontal="right" vertical="center" shrinkToFit="1"/>
    </xf>
    <xf numFmtId="38" fontId="9" fillId="0" borderId="16" xfId="1" applyFont="1" applyFill="1" applyBorder="1" applyAlignment="1" applyProtection="1">
      <alignment horizontal="center" vertical="center"/>
    </xf>
    <xf numFmtId="38" fontId="9" fillId="0" borderId="32" xfId="1" applyFont="1" applyFill="1" applyBorder="1" applyAlignment="1" applyProtection="1">
      <alignment horizontal="center" vertical="center"/>
    </xf>
    <xf numFmtId="38" fontId="9" fillId="0" borderId="24" xfId="1" applyFont="1" applyFill="1" applyBorder="1" applyAlignment="1" applyProtection="1">
      <alignment horizontal="center" vertical="center"/>
    </xf>
    <xf numFmtId="38" fontId="8" fillId="0" borderId="16" xfId="1" applyFont="1" applyFill="1" applyBorder="1" applyAlignment="1" applyProtection="1">
      <alignment horizontal="center" vertical="center" shrinkToFit="1"/>
    </xf>
    <xf numFmtId="38" fontId="8" fillId="0" borderId="24" xfId="1" applyFont="1" applyFill="1" applyBorder="1" applyAlignment="1" applyProtection="1">
      <alignment horizontal="center" vertical="center" shrinkToFit="1"/>
    </xf>
    <xf numFmtId="177" fontId="8" fillId="0" borderId="37" xfId="1" applyNumberFormat="1" applyFont="1" applyBorder="1" applyAlignment="1" applyProtection="1">
      <alignment horizontal="right" vertical="center" shrinkToFit="1"/>
    </xf>
    <xf numFmtId="177" fontId="8" fillId="0" borderId="24" xfId="1" applyNumberFormat="1" applyFont="1" applyBorder="1" applyAlignment="1" applyProtection="1">
      <alignment horizontal="right" vertical="center" shrinkToFit="1"/>
    </xf>
    <xf numFmtId="177" fontId="8" fillId="0" borderId="25" xfId="1" applyNumberFormat="1" applyFont="1" applyBorder="1" applyAlignment="1" applyProtection="1">
      <alignment horizontal="right" vertical="center" shrinkToFit="1"/>
    </xf>
    <xf numFmtId="177" fontId="8" fillId="0" borderId="26" xfId="1" applyNumberFormat="1" applyFont="1" applyBorder="1" applyAlignment="1" applyProtection="1">
      <alignment horizontal="right" vertical="center" shrinkToFit="1"/>
    </xf>
    <xf numFmtId="177" fontId="8" fillId="0" borderId="53" xfId="1" applyNumberFormat="1" applyFont="1" applyBorder="1" applyAlignment="1" applyProtection="1">
      <alignment horizontal="right" vertical="center" shrinkToFit="1"/>
    </xf>
    <xf numFmtId="177" fontId="8" fillId="0" borderId="29" xfId="1" applyNumberFormat="1" applyFont="1" applyBorder="1" applyAlignment="1" applyProtection="1">
      <alignment horizontal="right" vertical="center" shrinkToFit="1"/>
    </xf>
    <xf numFmtId="177" fontId="8" fillId="0" borderId="26" xfId="0" applyNumberFormat="1" applyFont="1" applyBorder="1" applyAlignment="1" applyProtection="1">
      <alignment horizontal="right" vertical="center" shrinkToFit="1"/>
    </xf>
    <xf numFmtId="177" fontId="8" fillId="0" borderId="34" xfId="1" applyNumberFormat="1" applyFont="1" applyBorder="1" applyAlignment="1" applyProtection="1">
      <alignment horizontal="right" vertical="center" shrinkToFit="1"/>
    </xf>
    <xf numFmtId="177" fontId="8" fillId="0" borderId="35" xfId="1" applyNumberFormat="1" applyFont="1" applyBorder="1" applyAlignment="1" applyProtection="1">
      <alignment horizontal="right" vertical="center" shrinkToFit="1"/>
    </xf>
    <xf numFmtId="38" fontId="8" fillId="0" borderId="16" xfId="1" applyFont="1" applyBorder="1" applyAlignment="1" applyProtection="1">
      <alignment horizontal="center" vertical="center"/>
    </xf>
    <xf numFmtId="38" fontId="8" fillId="0" borderId="10" xfId="1" applyFont="1" applyBorder="1" applyAlignment="1" applyProtection="1">
      <alignment horizontal="center" vertical="center"/>
    </xf>
    <xf numFmtId="38" fontId="4" fillId="0" borderId="7" xfId="1" applyFont="1" applyBorder="1" applyAlignment="1" applyProtection="1">
      <alignment horizontal="center" vertical="center"/>
      <protection locked="0"/>
    </xf>
    <xf numFmtId="49" fontId="3" fillId="0" borderId="0" xfId="1" applyNumberFormat="1" applyFont="1" applyFill="1" applyAlignment="1" applyProtection="1">
      <alignment horizontal="center" shrinkToFit="1"/>
    </xf>
    <xf numFmtId="38" fontId="4" fillId="0" borderId="0" xfId="1" applyFont="1" applyFill="1" applyAlignment="1" applyProtection="1">
      <alignment horizontal="left" vertical="center"/>
    </xf>
    <xf numFmtId="38" fontId="10" fillId="0" borderId="32" xfId="1" applyFont="1" applyFill="1" applyBorder="1" applyAlignment="1" applyProtection="1">
      <alignment horizontal="left" vertical="center"/>
    </xf>
    <xf numFmtId="38" fontId="10" fillId="0" borderId="24" xfId="1" applyFont="1" applyFill="1" applyBorder="1" applyAlignment="1" applyProtection="1">
      <alignment horizontal="left" vertical="center"/>
    </xf>
    <xf numFmtId="38" fontId="10" fillId="2" borderId="51" xfId="1" applyFont="1" applyFill="1" applyBorder="1" applyAlignment="1" applyProtection="1">
      <alignment horizontal="left" vertical="center"/>
    </xf>
    <xf numFmtId="38" fontId="10" fillId="2" borderId="52" xfId="1" applyFont="1" applyFill="1" applyBorder="1" applyAlignment="1" applyProtection="1">
      <alignment horizontal="left" vertical="center"/>
    </xf>
    <xf numFmtId="38" fontId="10" fillId="2" borderId="32" xfId="1" applyFont="1" applyFill="1" applyBorder="1" applyAlignment="1" applyProtection="1">
      <alignment horizontal="left" vertical="center"/>
    </xf>
    <xf numFmtId="38" fontId="10" fillId="2" borderId="24" xfId="1" applyFont="1" applyFill="1" applyBorder="1" applyAlignment="1" applyProtection="1">
      <alignment horizontal="left" vertical="center"/>
    </xf>
    <xf numFmtId="38" fontId="10" fillId="2" borderId="1" xfId="1" applyFont="1" applyFill="1" applyBorder="1" applyAlignment="1" applyProtection="1">
      <alignment horizontal="left" vertical="center"/>
    </xf>
    <xf numFmtId="38" fontId="10" fillId="2" borderId="36" xfId="1" applyFont="1" applyFill="1" applyBorder="1" applyAlignment="1" applyProtection="1">
      <alignment horizontal="left" vertical="center"/>
    </xf>
    <xf numFmtId="38" fontId="10" fillId="0" borderId="17" xfId="1" applyFont="1" applyFill="1" applyBorder="1" applyAlignment="1" applyProtection="1">
      <alignment horizontal="center" vertical="center"/>
    </xf>
    <xf numFmtId="38" fontId="10" fillId="0" borderId="4" xfId="1" applyFont="1" applyFill="1" applyBorder="1" applyAlignment="1" applyProtection="1">
      <alignment horizontal="center" vertical="center"/>
    </xf>
    <xf numFmtId="38" fontId="10" fillId="0" borderId="39" xfId="1" applyFont="1" applyFill="1" applyBorder="1" applyAlignment="1" applyProtection="1">
      <alignment horizontal="center" vertical="center"/>
    </xf>
    <xf numFmtId="38" fontId="10" fillId="0" borderId="12" xfId="1" applyFont="1" applyFill="1" applyBorder="1" applyAlignment="1" applyProtection="1">
      <alignment horizontal="center" vertical="center"/>
    </xf>
    <xf numFmtId="38" fontId="10" fillId="0" borderId="8" xfId="1" applyFont="1" applyFill="1" applyBorder="1" applyAlignment="1" applyProtection="1">
      <alignment horizontal="center" vertical="center"/>
    </xf>
    <xf numFmtId="38" fontId="10" fillId="0" borderId="26" xfId="1" applyFont="1" applyFill="1" applyBorder="1" applyAlignment="1" applyProtection="1">
      <alignment horizontal="center" vertical="center"/>
    </xf>
    <xf numFmtId="38" fontId="10" fillId="0" borderId="13" xfId="1" applyFont="1" applyFill="1" applyBorder="1" applyAlignment="1" applyProtection="1">
      <alignment horizontal="center" vertical="center"/>
    </xf>
    <xf numFmtId="38" fontId="10" fillId="0" borderId="14" xfId="1" applyFont="1" applyFill="1" applyBorder="1" applyAlignment="1" applyProtection="1">
      <alignment horizontal="center" vertical="center"/>
    </xf>
    <xf numFmtId="38" fontId="10" fillId="0" borderId="35" xfId="1" applyFont="1" applyFill="1" applyBorder="1" applyAlignment="1" applyProtection="1">
      <alignment horizontal="center" vertical="center"/>
    </xf>
    <xf numFmtId="38" fontId="10" fillId="0" borderId="5" xfId="1" quotePrefix="1" applyFont="1" applyFill="1" applyBorder="1" applyAlignment="1" applyProtection="1">
      <alignment horizontal="center" vertical="center"/>
    </xf>
    <xf numFmtId="38" fontId="10" fillId="0" borderId="1" xfId="1" quotePrefix="1" applyFont="1" applyFill="1" applyBorder="1" applyAlignment="1" applyProtection="1">
      <alignment horizontal="center" vertical="center"/>
    </xf>
    <xf numFmtId="38" fontId="10" fillId="0" borderId="36" xfId="1" quotePrefix="1" applyFont="1" applyFill="1" applyBorder="1" applyAlignment="1" applyProtection="1">
      <alignment horizontal="center" vertical="center"/>
    </xf>
    <xf numFmtId="38" fontId="10" fillId="2" borderId="4" xfId="1" applyFont="1" applyFill="1" applyBorder="1" applyAlignment="1" applyProtection="1">
      <alignment vertical="center"/>
    </xf>
    <xf numFmtId="0" fontId="10" fillId="2" borderId="4" xfId="0" applyFont="1" applyFill="1" applyBorder="1" applyAlignment="1" applyProtection="1">
      <alignment vertical="center"/>
    </xf>
    <xf numFmtId="0" fontId="10" fillId="2" borderId="33" xfId="0" applyFont="1" applyFill="1" applyBorder="1" applyAlignment="1" applyProtection="1">
      <alignment vertical="center"/>
    </xf>
    <xf numFmtId="38" fontId="10" fillId="2" borderId="4" xfId="1" applyFont="1" applyFill="1" applyBorder="1" applyAlignment="1" applyProtection="1">
      <alignment horizontal="left" vertical="center"/>
    </xf>
    <xf numFmtId="38" fontId="10" fillId="0" borderId="34" xfId="1" applyFont="1" applyFill="1" applyBorder="1" applyAlignment="1" applyProtection="1">
      <alignment horizontal="center" vertical="center"/>
    </xf>
    <xf numFmtId="38" fontId="10" fillId="2" borderId="33" xfId="1" applyFont="1" applyFill="1" applyBorder="1" applyAlignment="1" applyProtection="1">
      <alignment horizontal="left" vertical="center"/>
    </xf>
    <xf numFmtId="38" fontId="10" fillId="0" borderId="44" xfId="1" applyFont="1" applyFill="1" applyBorder="1" applyAlignment="1" applyProtection="1">
      <alignment horizontal="center" vertical="center"/>
    </xf>
    <xf numFmtId="38" fontId="10" fillId="0" borderId="1" xfId="1" applyFont="1" applyFill="1" applyBorder="1" applyAlignment="1" applyProtection="1">
      <alignment horizontal="center" vertical="center"/>
    </xf>
    <xf numFmtId="38" fontId="10" fillId="0" borderId="36" xfId="1" applyFont="1" applyFill="1" applyBorder="1" applyAlignment="1" applyProtection="1">
      <alignment horizontal="center" vertical="center"/>
    </xf>
    <xf numFmtId="38" fontId="10" fillId="2" borderId="4" xfId="1" quotePrefix="1" applyFont="1" applyFill="1" applyBorder="1" applyAlignment="1" applyProtection="1">
      <alignment horizontal="left" vertical="center"/>
    </xf>
    <xf numFmtId="38" fontId="10" fillId="2" borderId="33" xfId="1" quotePrefix="1" applyFont="1" applyFill="1" applyBorder="1" applyAlignment="1" applyProtection="1">
      <alignment horizontal="left" vertical="center"/>
    </xf>
    <xf numFmtId="0" fontId="10" fillId="0" borderId="16"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38" fontId="10" fillId="2" borderId="11" xfId="1" applyFont="1" applyFill="1" applyBorder="1" applyAlignment="1" applyProtection="1">
      <alignment horizontal="left" vertical="center"/>
      <protection locked="0"/>
    </xf>
    <xf numFmtId="38" fontId="10" fillId="2" borderId="41" xfId="1" applyFont="1" applyFill="1" applyBorder="1" applyAlignment="1" applyProtection="1">
      <alignment horizontal="left" vertical="center"/>
      <protection locked="0"/>
    </xf>
    <xf numFmtId="38" fontId="10" fillId="2" borderId="42" xfId="1" applyFont="1" applyFill="1" applyBorder="1" applyAlignment="1" applyProtection="1">
      <alignment horizontal="left" vertical="center"/>
      <protection locked="0"/>
    </xf>
    <xf numFmtId="38" fontId="10" fillId="2" borderId="25" xfId="1" applyFont="1" applyFill="1" applyBorder="1" applyAlignment="1" applyProtection="1">
      <alignment vertical="center"/>
      <protection locked="0"/>
    </xf>
    <xf numFmtId="38" fontId="10" fillId="2" borderId="26" xfId="1" applyFont="1" applyFill="1" applyBorder="1" applyAlignment="1" applyProtection="1">
      <alignment vertical="center"/>
      <protection locked="0"/>
    </xf>
    <xf numFmtId="38" fontId="10" fillId="2" borderId="11" xfId="1"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FFFFCC"/>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3507988</xdr:colOff>
      <xdr:row>10</xdr:row>
      <xdr:rowOff>255549</xdr:rowOff>
    </xdr:from>
    <xdr:to>
      <xdr:col>6</xdr:col>
      <xdr:colOff>4007470</xdr:colOff>
      <xdr:row>12</xdr:row>
      <xdr:rowOff>127774</xdr:rowOff>
    </xdr:to>
    <xdr:sp macro="" textlink="">
      <xdr:nvSpPr>
        <xdr:cNvPr id="2" name="角丸四角形 1"/>
        <xdr:cNvSpPr/>
      </xdr:nvSpPr>
      <xdr:spPr>
        <a:xfrm>
          <a:off x="12696128" y="3566067"/>
          <a:ext cx="499482" cy="429786"/>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6"/>
  <sheetViews>
    <sheetView showZeros="0" tabSelected="1" zoomScale="90" zoomScaleNormal="90" zoomScaleSheetLayoutView="82" workbookViewId="0">
      <selection activeCell="B4" sqref="B4"/>
    </sheetView>
  </sheetViews>
  <sheetFormatPr defaultRowHeight="13.5"/>
  <cols>
    <col min="1" max="1" width="26.25" style="69" bestFit="1" customWidth="1"/>
    <col min="2" max="2" width="42.625" style="69" customWidth="1"/>
    <col min="3" max="5" width="8.625" style="69" customWidth="1"/>
    <col min="6" max="6" width="25.625" style="69" customWidth="1"/>
    <col min="7" max="7" width="55.75" style="69" customWidth="1"/>
    <col min="8" max="16384" width="9" style="69"/>
  </cols>
  <sheetData>
    <row r="1" spans="1:7" ht="18.75" customHeight="1">
      <c r="A1" s="142" t="s">
        <v>81</v>
      </c>
      <c r="B1" s="142"/>
      <c r="C1" s="142"/>
      <c r="D1" s="142"/>
      <c r="E1" s="142"/>
      <c r="F1" s="142"/>
      <c r="G1" s="142"/>
    </row>
    <row r="2" spans="1:7" ht="18.75" customHeight="1">
      <c r="A2" s="142"/>
      <c r="B2" s="142"/>
      <c r="C2" s="142"/>
      <c r="D2" s="142"/>
      <c r="E2" s="142"/>
      <c r="F2" s="142"/>
      <c r="G2" s="142"/>
    </row>
    <row r="3" spans="1:7" ht="17.25" customHeight="1">
      <c r="C3" s="70"/>
      <c r="D3" s="70"/>
      <c r="E3" s="70"/>
      <c r="F3" s="70"/>
      <c r="G3" s="26">
        <v>45383</v>
      </c>
    </row>
    <row r="4" spans="1:7" ht="21" customHeight="1">
      <c r="B4" s="27"/>
      <c r="C4" s="70"/>
      <c r="D4" s="70"/>
    </row>
    <row r="5" spans="1:7" ht="21" customHeight="1" thickBot="1">
      <c r="A5" s="71" t="s">
        <v>7</v>
      </c>
      <c r="B5" s="28"/>
      <c r="C5" s="72" t="s">
        <v>8</v>
      </c>
      <c r="D5" s="73"/>
    </row>
    <row r="6" spans="1:7" ht="25.5" customHeight="1">
      <c r="A6" s="74"/>
      <c r="C6" s="70"/>
      <c r="D6" s="70"/>
      <c r="F6" s="75" t="s">
        <v>9</v>
      </c>
    </row>
    <row r="7" spans="1:7" ht="25.5" customHeight="1" thickBot="1">
      <c r="A7" s="74"/>
      <c r="C7" s="70"/>
      <c r="D7" s="70"/>
      <c r="F7" s="75" t="s">
        <v>40</v>
      </c>
    </row>
    <row r="8" spans="1:7" ht="26.25" thickBot="1">
      <c r="A8" s="71" t="s">
        <v>10</v>
      </c>
      <c r="B8" s="76">
        <f>E36</f>
        <v>0</v>
      </c>
      <c r="C8" s="72" t="s">
        <v>11</v>
      </c>
      <c r="D8" s="73"/>
      <c r="F8" s="139" t="s">
        <v>12</v>
      </c>
      <c r="G8" s="140"/>
    </row>
    <row r="9" spans="1:7" ht="21" customHeight="1">
      <c r="B9" s="77" t="s">
        <v>13</v>
      </c>
      <c r="C9" s="70"/>
      <c r="D9" s="70"/>
      <c r="F9" s="78" t="s">
        <v>14</v>
      </c>
      <c r="G9" s="29"/>
    </row>
    <row r="10" spans="1:7" ht="21.95" customHeight="1">
      <c r="A10" s="79" t="s">
        <v>15</v>
      </c>
      <c r="B10" s="141"/>
      <c r="C10" s="141"/>
      <c r="D10" s="80"/>
      <c r="E10" s="80"/>
      <c r="F10" s="78" t="s">
        <v>16</v>
      </c>
      <c r="G10" s="29"/>
    </row>
    <row r="11" spans="1:7" ht="21.95" customHeight="1">
      <c r="A11" s="81" t="s">
        <v>17</v>
      </c>
      <c r="B11" s="118"/>
      <c r="C11" s="118"/>
      <c r="D11" s="80"/>
      <c r="E11" s="80"/>
      <c r="F11" s="78" t="s">
        <v>18</v>
      </c>
      <c r="G11" s="29"/>
    </row>
    <row r="12" spans="1:7" ht="21.95" customHeight="1">
      <c r="A12" s="81" t="s">
        <v>19</v>
      </c>
      <c r="B12" s="118"/>
      <c r="C12" s="118"/>
      <c r="D12" s="80"/>
      <c r="E12" s="80"/>
      <c r="F12" s="78" t="s">
        <v>20</v>
      </c>
      <c r="G12" s="29"/>
    </row>
    <row r="13" spans="1:7" ht="21.95" customHeight="1">
      <c r="A13" s="81" t="s">
        <v>21</v>
      </c>
      <c r="B13" s="118"/>
      <c r="C13" s="118"/>
      <c r="D13" s="80"/>
      <c r="E13" s="80"/>
      <c r="F13" s="78" t="s">
        <v>22</v>
      </c>
      <c r="G13" s="29"/>
    </row>
    <row r="14" spans="1:7" ht="21.95" customHeight="1" thickBot="1">
      <c r="A14" s="81" t="s">
        <v>23</v>
      </c>
      <c r="B14" s="118"/>
      <c r="C14" s="118"/>
      <c r="D14" s="80"/>
      <c r="E14" s="80"/>
      <c r="F14" s="82" t="s">
        <v>32</v>
      </c>
      <c r="G14" s="30"/>
    </row>
    <row r="15" spans="1:7" ht="27.75" customHeight="1">
      <c r="C15" s="70"/>
      <c r="D15" s="70"/>
      <c r="F15" s="83" t="s">
        <v>24</v>
      </c>
      <c r="G15" s="23"/>
    </row>
    <row r="16" spans="1:7" ht="21" customHeight="1" thickBot="1">
      <c r="C16" s="70"/>
      <c r="D16" s="70"/>
    </row>
    <row r="17" spans="1:7" ht="25.5" customHeight="1" thickBot="1">
      <c r="A17" s="128" t="s">
        <v>36</v>
      </c>
      <c r="B17" s="129"/>
      <c r="C17" s="84" t="s">
        <v>0</v>
      </c>
      <c r="D17" s="84" t="s">
        <v>1</v>
      </c>
      <c r="E17" s="119" t="s">
        <v>25</v>
      </c>
      <c r="F17" s="120"/>
      <c r="G17" s="85" t="s">
        <v>26</v>
      </c>
    </row>
    <row r="18" spans="1:7" ht="22.5" customHeight="1">
      <c r="A18" s="86" t="s">
        <v>47</v>
      </c>
      <c r="B18" s="87"/>
      <c r="C18" s="88" t="str">
        <f>IF(E18=0,"",1)</f>
        <v/>
      </c>
      <c r="D18" s="89" t="s">
        <v>4</v>
      </c>
      <c r="E18" s="123">
        <f>見積書明細!H7</f>
        <v>0</v>
      </c>
      <c r="F18" s="124"/>
      <c r="G18" s="1"/>
    </row>
    <row r="19" spans="1:7" ht="22.5" customHeight="1">
      <c r="A19" s="86" t="s">
        <v>57</v>
      </c>
      <c r="B19" s="87"/>
      <c r="C19" s="88" t="str">
        <f>IF(E19=0,"",1)</f>
        <v/>
      </c>
      <c r="D19" s="89" t="s">
        <v>27</v>
      </c>
      <c r="E19" s="121">
        <f>見積書明細!H13</f>
        <v>0</v>
      </c>
      <c r="F19" s="122"/>
      <c r="G19" s="1"/>
    </row>
    <row r="20" spans="1:7" ht="22.5" customHeight="1">
      <c r="A20" s="86" t="s">
        <v>48</v>
      </c>
      <c r="B20" s="87"/>
      <c r="C20" s="88" t="str">
        <f t="shared" ref="C20:C31" si="0">IF(E20=0,"",1)</f>
        <v/>
      </c>
      <c r="D20" s="89" t="s">
        <v>27</v>
      </c>
      <c r="E20" s="121">
        <f>見積書明細!H19</f>
        <v>0</v>
      </c>
      <c r="F20" s="122"/>
      <c r="G20" s="1"/>
    </row>
    <row r="21" spans="1:7" ht="22.5" customHeight="1">
      <c r="A21" s="86" t="s">
        <v>58</v>
      </c>
      <c r="B21" s="87"/>
      <c r="C21" s="88" t="str">
        <f t="shared" si="0"/>
        <v/>
      </c>
      <c r="D21" s="89" t="s">
        <v>27</v>
      </c>
      <c r="E21" s="121">
        <f>見積書明細!H25</f>
        <v>0</v>
      </c>
      <c r="F21" s="122"/>
      <c r="G21" s="1"/>
    </row>
    <row r="22" spans="1:7" ht="22.5" customHeight="1">
      <c r="A22" s="86" t="s">
        <v>71</v>
      </c>
      <c r="B22" s="87"/>
      <c r="C22" s="88" t="str">
        <f t="shared" si="0"/>
        <v/>
      </c>
      <c r="D22" s="89" t="s">
        <v>27</v>
      </c>
      <c r="E22" s="121">
        <f>見積書明細!H31</f>
        <v>0</v>
      </c>
      <c r="F22" s="122"/>
      <c r="G22" s="1"/>
    </row>
    <row r="23" spans="1:7" ht="22.5" customHeight="1">
      <c r="A23" s="90" t="s">
        <v>72</v>
      </c>
      <c r="B23" s="87"/>
      <c r="C23" s="88" t="str">
        <f t="shared" si="0"/>
        <v/>
      </c>
      <c r="D23" s="89" t="s">
        <v>27</v>
      </c>
      <c r="E23" s="121">
        <f>見積書明細!H37</f>
        <v>0</v>
      </c>
      <c r="F23" s="122"/>
      <c r="G23" s="1"/>
    </row>
    <row r="24" spans="1:7" ht="22.5" customHeight="1">
      <c r="A24" s="86" t="s">
        <v>73</v>
      </c>
      <c r="B24" s="87"/>
      <c r="C24" s="88" t="str">
        <f t="shared" si="0"/>
        <v/>
      </c>
      <c r="D24" s="89" t="s">
        <v>4</v>
      </c>
      <c r="E24" s="121">
        <f>見積書明細!H43</f>
        <v>0</v>
      </c>
      <c r="F24" s="122"/>
      <c r="G24" s="1"/>
    </row>
    <row r="25" spans="1:7" ht="22.5" customHeight="1">
      <c r="A25" s="86" t="s">
        <v>74</v>
      </c>
      <c r="B25" s="87"/>
      <c r="C25" s="88" t="str">
        <f t="shared" si="0"/>
        <v/>
      </c>
      <c r="D25" s="89" t="s">
        <v>4</v>
      </c>
      <c r="E25" s="121">
        <f>見積書明細!H52</f>
        <v>0</v>
      </c>
      <c r="F25" s="122"/>
      <c r="G25" s="1"/>
    </row>
    <row r="26" spans="1:7" ht="22.5" customHeight="1">
      <c r="A26" s="86" t="s">
        <v>75</v>
      </c>
      <c r="B26" s="87"/>
      <c r="C26" s="88" t="str">
        <f t="shared" si="0"/>
        <v/>
      </c>
      <c r="D26" s="89" t="s">
        <v>4</v>
      </c>
      <c r="E26" s="121">
        <f>見積書明細!H53</f>
        <v>0</v>
      </c>
      <c r="F26" s="122"/>
      <c r="G26" s="1"/>
    </row>
    <row r="27" spans="1:7" ht="22.5" customHeight="1">
      <c r="A27" s="86" t="s">
        <v>84</v>
      </c>
      <c r="B27" s="87"/>
      <c r="C27" s="88" t="str">
        <f t="shared" si="0"/>
        <v/>
      </c>
      <c r="D27" s="89" t="s">
        <v>27</v>
      </c>
      <c r="E27" s="121">
        <f>見積書明細!H58</f>
        <v>0</v>
      </c>
      <c r="F27" s="122"/>
      <c r="G27" s="1"/>
    </row>
    <row r="28" spans="1:7" ht="22.5" customHeight="1">
      <c r="A28" s="86" t="s">
        <v>77</v>
      </c>
      <c r="B28" s="87"/>
      <c r="C28" s="88" t="str">
        <f t="shared" si="0"/>
        <v/>
      </c>
      <c r="D28" s="89" t="s">
        <v>39</v>
      </c>
      <c r="E28" s="121">
        <f>見積書明細!H59</f>
        <v>0</v>
      </c>
      <c r="F28" s="122"/>
      <c r="G28" s="1"/>
    </row>
    <row r="29" spans="1:7" ht="22.5" customHeight="1">
      <c r="A29" s="86" t="s">
        <v>78</v>
      </c>
      <c r="B29" s="91"/>
      <c r="C29" s="92" t="str">
        <f t="shared" si="0"/>
        <v/>
      </c>
      <c r="D29" s="89" t="s">
        <v>4</v>
      </c>
      <c r="E29" s="121">
        <f>見積書明細!H60</f>
        <v>0</v>
      </c>
      <c r="F29" s="122"/>
      <c r="G29" s="1"/>
    </row>
    <row r="30" spans="1:7" ht="22.5" customHeight="1">
      <c r="A30" s="86" t="s">
        <v>79</v>
      </c>
      <c r="B30" s="91"/>
      <c r="C30" s="92" t="str">
        <f t="shared" si="0"/>
        <v/>
      </c>
      <c r="D30" s="89" t="s">
        <v>4</v>
      </c>
      <c r="E30" s="121">
        <f>見積書明細!H61</f>
        <v>0</v>
      </c>
      <c r="F30" s="122"/>
      <c r="G30" s="1"/>
    </row>
    <row r="31" spans="1:7" ht="22.5" customHeight="1">
      <c r="A31" s="86" t="s">
        <v>80</v>
      </c>
      <c r="B31" s="91"/>
      <c r="C31" s="92" t="str">
        <f t="shared" si="0"/>
        <v/>
      </c>
      <c r="D31" s="89" t="s">
        <v>4</v>
      </c>
      <c r="E31" s="121">
        <f>見積書明細!H62</f>
        <v>0</v>
      </c>
      <c r="F31" s="122"/>
      <c r="G31" s="1"/>
    </row>
    <row r="32" spans="1:7" ht="22.5" customHeight="1">
      <c r="A32" s="93" t="s">
        <v>35</v>
      </c>
      <c r="B32" s="91"/>
      <c r="C32" s="94"/>
      <c r="D32" s="94"/>
      <c r="E32" s="132">
        <f>見積書明細!H63</f>
        <v>0</v>
      </c>
      <c r="F32" s="136"/>
      <c r="G32" s="1"/>
    </row>
    <row r="33" spans="1:7" ht="22.5" customHeight="1">
      <c r="A33" s="93" t="s">
        <v>28</v>
      </c>
      <c r="B33" s="91"/>
      <c r="C33" s="94"/>
      <c r="D33" s="94"/>
      <c r="E33" s="132">
        <f>見積書明細!H64</f>
        <v>0</v>
      </c>
      <c r="F33" s="133"/>
      <c r="G33" s="1"/>
    </row>
    <row r="34" spans="1:7" ht="22.5" customHeight="1">
      <c r="A34" s="95" t="s">
        <v>33</v>
      </c>
      <c r="B34" s="96"/>
      <c r="C34" s="97"/>
      <c r="D34" s="97"/>
      <c r="E34" s="134">
        <f>見積書明細!H65</f>
        <v>0</v>
      </c>
      <c r="F34" s="135"/>
      <c r="G34" s="25"/>
    </row>
    <row r="35" spans="1:7" ht="22.5" customHeight="1" thickBot="1">
      <c r="A35" s="98" t="s">
        <v>83</v>
      </c>
      <c r="B35" s="99"/>
      <c r="C35" s="100"/>
      <c r="D35" s="100"/>
      <c r="E35" s="137">
        <f>見積書明細!H56</f>
        <v>0</v>
      </c>
      <c r="F35" s="138"/>
      <c r="G35" s="2"/>
    </row>
    <row r="36" spans="1:7" ht="30" customHeight="1" thickBot="1">
      <c r="A36" s="125" t="s">
        <v>34</v>
      </c>
      <c r="B36" s="126"/>
      <c r="C36" s="126"/>
      <c r="D36" s="127"/>
      <c r="E36" s="130">
        <f>見積書明細!H67</f>
        <v>0</v>
      </c>
      <c r="F36" s="131"/>
      <c r="G36" s="22"/>
    </row>
  </sheetData>
  <sheetProtection sheet="1" selectLockedCells="1"/>
  <mergeCells count="29">
    <mergeCell ref="A1:G2"/>
    <mergeCell ref="E31:F31"/>
    <mergeCell ref="E35:F35"/>
    <mergeCell ref="F8:G8"/>
    <mergeCell ref="B10:C10"/>
    <mergeCell ref="B11:C11"/>
    <mergeCell ref="B12:C12"/>
    <mergeCell ref="A36:D36"/>
    <mergeCell ref="E23:F23"/>
    <mergeCell ref="E19:F19"/>
    <mergeCell ref="E30:F30"/>
    <mergeCell ref="A17:B17"/>
    <mergeCell ref="E27:F27"/>
    <mergeCell ref="E24:F24"/>
    <mergeCell ref="E25:F25"/>
    <mergeCell ref="E26:F26"/>
    <mergeCell ref="E22:F22"/>
    <mergeCell ref="E36:F36"/>
    <mergeCell ref="E28:F28"/>
    <mergeCell ref="E29:F29"/>
    <mergeCell ref="E33:F33"/>
    <mergeCell ref="E34:F34"/>
    <mergeCell ref="E32:F32"/>
    <mergeCell ref="B13:C13"/>
    <mergeCell ref="B14:C14"/>
    <mergeCell ref="E17:F17"/>
    <mergeCell ref="E21:F21"/>
    <mergeCell ref="E20:F20"/>
    <mergeCell ref="E18:F18"/>
  </mergeCells>
  <phoneticPr fontId="2"/>
  <printOptions horizontalCentered="1" verticalCentered="1"/>
  <pageMargins left="0" right="0" top="0.19685039370078741" bottom="0" header="0" footer="0"/>
  <pageSetup paperSize="9" scale="7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0"/>
  <sheetViews>
    <sheetView showZeros="0" zoomScaleNormal="100" zoomScaleSheetLayoutView="100" workbookViewId="0">
      <selection activeCell="I67" sqref="I67"/>
    </sheetView>
  </sheetViews>
  <sheetFormatPr defaultRowHeight="21.75" customHeight="1"/>
  <cols>
    <col min="1" max="1" width="3.5" style="20" bestFit="1" customWidth="1"/>
    <col min="2" max="2" width="2.5" style="21" customWidth="1"/>
    <col min="3" max="3" width="2.625" style="21" customWidth="1"/>
    <col min="4" max="4" width="60.75" style="21" customWidth="1"/>
    <col min="5" max="6" width="8.625" style="20" customWidth="1"/>
    <col min="7" max="7" width="19.625" style="20" customWidth="1"/>
    <col min="8" max="8" width="20.125" style="20" customWidth="1"/>
    <col min="9" max="16384" width="9" style="21"/>
  </cols>
  <sheetData>
    <row r="1" spans="1:8" s="5" customFormat="1" ht="22.5" customHeight="1" thickBot="1">
      <c r="A1" s="175" t="s">
        <v>15</v>
      </c>
      <c r="B1" s="176"/>
      <c r="C1" s="176"/>
      <c r="D1" s="177"/>
      <c r="E1" s="3" t="s">
        <v>0</v>
      </c>
      <c r="F1" s="3" t="s">
        <v>1</v>
      </c>
      <c r="G1" s="3" t="s">
        <v>2</v>
      </c>
      <c r="H1" s="4" t="s">
        <v>3</v>
      </c>
    </row>
    <row r="2" spans="1:8" s="5" customFormat="1" ht="18.75" customHeight="1">
      <c r="A2" s="31">
        <v>1</v>
      </c>
      <c r="B2" s="167" t="s">
        <v>44</v>
      </c>
      <c r="C2" s="167"/>
      <c r="D2" s="167"/>
      <c r="E2" s="32"/>
      <c r="F2" s="32"/>
      <c r="G2" s="33" t="str">
        <f>IF(H2=0,"",ROUNDDOWN(H2/E2,0))</f>
        <v/>
      </c>
      <c r="H2" s="34"/>
    </row>
    <row r="3" spans="1:8" s="5" customFormat="1" ht="18.75" customHeight="1">
      <c r="A3" s="6"/>
      <c r="B3" s="7"/>
      <c r="C3" s="8"/>
      <c r="D3" s="178"/>
      <c r="E3" s="42"/>
      <c r="F3" s="101" t="s">
        <v>50</v>
      </c>
      <c r="G3" s="43" t="str">
        <f t="shared" ref="G3:G6" si="0">IF(H3=0,"",ROUNDDOWN(H3/E3,0))</f>
        <v/>
      </c>
      <c r="H3" s="44"/>
    </row>
    <row r="4" spans="1:8" s="5" customFormat="1" ht="18.75" customHeight="1">
      <c r="A4" s="9"/>
      <c r="B4" s="10"/>
      <c r="C4" s="10"/>
      <c r="D4" s="178"/>
      <c r="E4" s="42"/>
      <c r="F4" s="101" t="s">
        <v>63</v>
      </c>
      <c r="G4" s="43" t="str">
        <f t="shared" si="0"/>
        <v/>
      </c>
      <c r="H4" s="44"/>
    </row>
    <row r="5" spans="1:8" s="5" customFormat="1" ht="18.75" customHeight="1">
      <c r="A5" s="9"/>
      <c r="B5" s="10"/>
      <c r="C5" s="10"/>
      <c r="D5" s="179"/>
      <c r="E5" s="42"/>
      <c r="F5" s="102" t="s">
        <v>63</v>
      </c>
      <c r="G5" s="45" t="str">
        <f t="shared" si="0"/>
        <v/>
      </c>
      <c r="H5" s="44"/>
    </row>
    <row r="6" spans="1:8" s="5" customFormat="1" ht="18.75" customHeight="1">
      <c r="A6" s="9"/>
      <c r="B6" s="10"/>
      <c r="C6" s="11"/>
      <c r="D6" s="180"/>
      <c r="E6" s="42"/>
      <c r="F6" s="103" t="s">
        <v>63</v>
      </c>
      <c r="G6" s="46" t="str">
        <f t="shared" si="0"/>
        <v/>
      </c>
      <c r="H6" s="44"/>
    </row>
    <row r="7" spans="1:8" s="5" customFormat="1" ht="18.75" customHeight="1" thickBot="1">
      <c r="A7" s="24"/>
      <c r="B7" s="12"/>
      <c r="C7" s="12"/>
      <c r="D7" s="13"/>
      <c r="E7" s="168" t="s">
        <v>37</v>
      </c>
      <c r="F7" s="159"/>
      <c r="G7" s="160"/>
      <c r="H7" s="41">
        <f>SUM(H3:H6)</f>
        <v>0</v>
      </c>
    </row>
    <row r="8" spans="1:8" s="5" customFormat="1" ht="18.75" customHeight="1">
      <c r="A8" s="35">
        <v>2</v>
      </c>
      <c r="B8" s="167" t="s">
        <v>67</v>
      </c>
      <c r="C8" s="167"/>
      <c r="D8" s="167"/>
      <c r="E8" s="167"/>
      <c r="F8" s="167"/>
      <c r="G8" s="167"/>
      <c r="H8" s="169"/>
    </row>
    <row r="9" spans="1:8" s="5" customFormat="1" ht="18.75" customHeight="1">
      <c r="A9" s="14"/>
      <c r="B9" s="15"/>
      <c r="C9" s="15"/>
      <c r="D9" s="181"/>
      <c r="E9" s="42"/>
      <c r="F9" s="101" t="s">
        <v>50</v>
      </c>
      <c r="G9" s="43" t="str">
        <f>IF(H9=0,"",ROUNDDOWN(H9/E9,0))</f>
        <v/>
      </c>
      <c r="H9" s="44"/>
    </row>
    <row r="10" spans="1:8" s="5" customFormat="1" ht="18.75" customHeight="1">
      <c r="A10" s="16"/>
      <c r="B10" s="17"/>
      <c r="C10" s="18"/>
      <c r="D10" s="181"/>
      <c r="E10" s="42"/>
      <c r="F10" s="101" t="s">
        <v>4</v>
      </c>
      <c r="G10" s="43" t="str">
        <f>IF(H10=0,"",ROUNDDOWN(H10/E10,0))</f>
        <v/>
      </c>
      <c r="H10" s="44"/>
    </row>
    <row r="11" spans="1:8" s="5" customFormat="1" ht="18.75" customHeight="1">
      <c r="A11" s="16"/>
      <c r="B11" s="17"/>
      <c r="C11" s="18"/>
      <c r="D11" s="181"/>
      <c r="E11" s="42"/>
      <c r="F11" s="101" t="s">
        <v>4</v>
      </c>
      <c r="G11" s="43" t="str">
        <f>IF(H11=0,"",ROUNDDOWN(H11/E11,0))</f>
        <v/>
      </c>
      <c r="H11" s="44"/>
    </row>
    <row r="12" spans="1:8" s="5" customFormat="1" ht="18.75" customHeight="1">
      <c r="A12" s="16"/>
      <c r="B12" s="17"/>
      <c r="C12" s="18"/>
      <c r="D12" s="181"/>
      <c r="E12" s="42"/>
      <c r="F12" s="101" t="s">
        <v>4</v>
      </c>
      <c r="G12" s="43" t="str">
        <f>IF(H12=0,"",ROUNDDOWN(H12/E12,0))</f>
        <v/>
      </c>
      <c r="H12" s="44"/>
    </row>
    <row r="13" spans="1:8" s="5" customFormat="1" ht="18.75" customHeight="1" thickBot="1">
      <c r="A13" s="161"/>
      <c r="B13" s="162"/>
      <c r="C13" s="162"/>
      <c r="D13" s="163"/>
      <c r="E13" s="168" t="s">
        <v>37</v>
      </c>
      <c r="F13" s="159"/>
      <c r="G13" s="160"/>
      <c r="H13" s="47">
        <f>SUM(H9:H12)</f>
        <v>0</v>
      </c>
    </row>
    <row r="14" spans="1:8" s="5" customFormat="1" ht="18.75" customHeight="1">
      <c r="A14" s="35">
        <v>3</v>
      </c>
      <c r="B14" s="164" t="s">
        <v>45</v>
      </c>
      <c r="C14" s="165"/>
      <c r="D14" s="165"/>
      <c r="E14" s="165"/>
      <c r="F14" s="165"/>
      <c r="G14" s="165"/>
      <c r="H14" s="166"/>
    </row>
    <row r="15" spans="1:8" s="5" customFormat="1" ht="18.75" customHeight="1">
      <c r="A15" s="16"/>
      <c r="B15" s="17"/>
      <c r="C15" s="18"/>
      <c r="D15" s="182"/>
      <c r="E15" s="42"/>
      <c r="F15" s="101" t="s">
        <v>50</v>
      </c>
      <c r="G15" s="43" t="str">
        <f t="shared" ref="G15:G18" si="1">IF(H15=0,"",ROUNDDOWN(H15/E15,0))</f>
        <v/>
      </c>
      <c r="H15" s="44"/>
    </row>
    <row r="16" spans="1:8" s="5" customFormat="1" ht="18.75" customHeight="1">
      <c r="A16" s="16"/>
      <c r="B16" s="17"/>
      <c r="C16" s="18"/>
      <c r="D16" s="182"/>
      <c r="E16" s="42"/>
      <c r="F16" s="101" t="s">
        <v>4</v>
      </c>
      <c r="G16" s="43" t="str">
        <f t="shared" si="1"/>
        <v/>
      </c>
      <c r="H16" s="44"/>
    </row>
    <row r="17" spans="1:8" s="5" customFormat="1" ht="18.75" customHeight="1">
      <c r="A17" s="16"/>
      <c r="B17" s="17"/>
      <c r="C17" s="18"/>
      <c r="D17" s="183"/>
      <c r="E17" s="42"/>
      <c r="F17" s="101" t="s">
        <v>4</v>
      </c>
      <c r="G17" s="43" t="str">
        <f t="shared" si="1"/>
        <v/>
      </c>
      <c r="H17" s="44"/>
    </row>
    <row r="18" spans="1:8" s="5" customFormat="1" ht="18.75" customHeight="1">
      <c r="A18" s="16"/>
      <c r="B18" s="17"/>
      <c r="C18" s="17"/>
      <c r="D18" s="183"/>
      <c r="E18" s="42"/>
      <c r="F18" s="101" t="s">
        <v>4</v>
      </c>
      <c r="G18" s="43" t="str">
        <f t="shared" si="1"/>
        <v/>
      </c>
      <c r="H18" s="44"/>
    </row>
    <row r="19" spans="1:8" s="5" customFormat="1" ht="18.75" customHeight="1" thickBot="1">
      <c r="A19" s="161"/>
      <c r="B19" s="162"/>
      <c r="C19" s="162"/>
      <c r="D19" s="163"/>
      <c r="E19" s="168" t="s">
        <v>37</v>
      </c>
      <c r="F19" s="159"/>
      <c r="G19" s="160"/>
      <c r="H19" s="47">
        <f>SUM(H15:H18)</f>
        <v>0</v>
      </c>
    </row>
    <row r="20" spans="1:8" s="5" customFormat="1" ht="18.75" customHeight="1">
      <c r="A20" s="35">
        <v>4</v>
      </c>
      <c r="B20" s="164" t="s">
        <v>46</v>
      </c>
      <c r="C20" s="165"/>
      <c r="D20" s="165"/>
      <c r="E20" s="165"/>
      <c r="F20" s="165"/>
      <c r="G20" s="165"/>
      <c r="H20" s="166"/>
    </row>
    <row r="21" spans="1:8" s="5" customFormat="1" ht="18.75" customHeight="1">
      <c r="A21" s="16"/>
      <c r="B21" s="17"/>
      <c r="C21" s="18"/>
      <c r="D21" s="182"/>
      <c r="E21" s="42"/>
      <c r="F21" s="101" t="s">
        <v>50</v>
      </c>
      <c r="G21" s="43" t="str">
        <f t="shared" ref="G21:G24" si="2">IF(H21=0,"",ROUNDDOWN(H21/E21,0))</f>
        <v/>
      </c>
      <c r="H21" s="44"/>
    </row>
    <row r="22" spans="1:8" s="5" customFormat="1" ht="18.75" customHeight="1">
      <c r="A22" s="16"/>
      <c r="B22" s="17"/>
      <c r="C22" s="18"/>
      <c r="D22" s="182"/>
      <c r="E22" s="42"/>
      <c r="F22" s="101" t="s">
        <v>4</v>
      </c>
      <c r="G22" s="43" t="str">
        <f t="shared" si="2"/>
        <v/>
      </c>
      <c r="H22" s="44"/>
    </row>
    <row r="23" spans="1:8" s="5" customFormat="1" ht="18.75" customHeight="1">
      <c r="A23" s="16"/>
      <c r="B23" s="17"/>
      <c r="C23" s="18"/>
      <c r="D23" s="183"/>
      <c r="E23" s="42"/>
      <c r="F23" s="101" t="s">
        <v>4</v>
      </c>
      <c r="G23" s="43" t="str">
        <f t="shared" si="2"/>
        <v/>
      </c>
      <c r="H23" s="44"/>
    </row>
    <row r="24" spans="1:8" s="5" customFormat="1" ht="18.75" customHeight="1">
      <c r="A24" s="16"/>
      <c r="B24" s="17"/>
      <c r="C24" s="17"/>
      <c r="D24" s="183"/>
      <c r="E24" s="42"/>
      <c r="F24" s="101" t="s">
        <v>4</v>
      </c>
      <c r="G24" s="43" t="str">
        <f t="shared" si="2"/>
        <v/>
      </c>
      <c r="H24" s="44"/>
    </row>
    <row r="25" spans="1:8" s="5" customFormat="1" ht="18.75" customHeight="1" thickBot="1">
      <c r="A25" s="161"/>
      <c r="B25" s="162"/>
      <c r="C25" s="162"/>
      <c r="D25" s="163"/>
      <c r="E25" s="168" t="s">
        <v>37</v>
      </c>
      <c r="F25" s="159"/>
      <c r="G25" s="160"/>
      <c r="H25" s="47">
        <f>SUM(H21:H24)</f>
        <v>0</v>
      </c>
    </row>
    <row r="26" spans="1:8" s="5" customFormat="1" ht="18.75" customHeight="1">
      <c r="A26" s="35">
        <v>5</v>
      </c>
      <c r="B26" s="164" t="s">
        <v>76</v>
      </c>
      <c r="C26" s="165"/>
      <c r="D26" s="165"/>
      <c r="E26" s="165"/>
      <c r="F26" s="165"/>
      <c r="G26" s="165"/>
      <c r="H26" s="166"/>
    </row>
    <row r="27" spans="1:8" s="5" customFormat="1" ht="18.75" customHeight="1">
      <c r="A27" s="16"/>
      <c r="B27" s="17"/>
      <c r="C27" s="18"/>
      <c r="D27" s="182"/>
      <c r="E27" s="42"/>
      <c r="F27" s="101" t="s">
        <v>4</v>
      </c>
      <c r="G27" s="43" t="str">
        <f t="shared" ref="G27:G30" si="3">IF(H27=0,"",ROUNDDOWN(H27/E27,0))</f>
        <v/>
      </c>
      <c r="H27" s="44"/>
    </row>
    <row r="28" spans="1:8" s="5" customFormat="1" ht="18.75" customHeight="1">
      <c r="A28" s="16"/>
      <c r="B28" s="17"/>
      <c r="C28" s="18"/>
      <c r="D28" s="182"/>
      <c r="E28" s="42"/>
      <c r="F28" s="101" t="s">
        <v>4</v>
      </c>
      <c r="G28" s="43" t="str">
        <f t="shared" si="3"/>
        <v/>
      </c>
      <c r="H28" s="44"/>
    </row>
    <row r="29" spans="1:8" s="5" customFormat="1" ht="18.75" customHeight="1">
      <c r="A29" s="16"/>
      <c r="B29" s="17"/>
      <c r="C29" s="18"/>
      <c r="D29" s="183"/>
      <c r="E29" s="42"/>
      <c r="F29" s="101" t="s">
        <v>4</v>
      </c>
      <c r="G29" s="43" t="str">
        <f t="shared" si="3"/>
        <v/>
      </c>
      <c r="H29" s="44"/>
    </row>
    <row r="30" spans="1:8" s="5" customFormat="1" ht="18.75" customHeight="1">
      <c r="A30" s="16"/>
      <c r="B30" s="17"/>
      <c r="C30" s="17"/>
      <c r="D30" s="183"/>
      <c r="E30" s="42"/>
      <c r="F30" s="101" t="s">
        <v>4</v>
      </c>
      <c r="G30" s="43" t="str">
        <f t="shared" si="3"/>
        <v/>
      </c>
      <c r="H30" s="44"/>
    </row>
    <row r="31" spans="1:8" s="5" customFormat="1" ht="18.75" customHeight="1" thickBot="1">
      <c r="A31" s="161"/>
      <c r="B31" s="162"/>
      <c r="C31" s="162"/>
      <c r="D31" s="163"/>
      <c r="E31" s="168" t="s">
        <v>37</v>
      </c>
      <c r="F31" s="159"/>
      <c r="G31" s="160"/>
      <c r="H31" s="47">
        <f>SUM(H27:H30)</f>
        <v>0</v>
      </c>
    </row>
    <row r="32" spans="1:8" s="5" customFormat="1" ht="18.75" customHeight="1">
      <c r="A32" s="35">
        <v>6</v>
      </c>
      <c r="B32" s="164" t="s">
        <v>59</v>
      </c>
      <c r="C32" s="165"/>
      <c r="D32" s="165"/>
      <c r="E32" s="165"/>
      <c r="F32" s="165"/>
      <c r="G32" s="165"/>
      <c r="H32" s="166"/>
    </row>
    <row r="33" spans="1:8" s="5" customFormat="1" ht="18.75" customHeight="1">
      <c r="A33" s="16"/>
      <c r="B33" s="17"/>
      <c r="C33" s="18"/>
      <c r="D33" s="182"/>
      <c r="E33" s="42"/>
      <c r="F33" s="101" t="s">
        <v>50</v>
      </c>
      <c r="G33" s="43" t="str">
        <f t="shared" ref="G33:G36" si="4">IF(H33=0,"",ROUNDDOWN(H33/E33,0))</f>
        <v/>
      </c>
      <c r="H33" s="44"/>
    </row>
    <row r="34" spans="1:8" s="5" customFormat="1" ht="18.75" customHeight="1">
      <c r="A34" s="16"/>
      <c r="B34" s="17"/>
      <c r="C34" s="18"/>
      <c r="D34" s="182"/>
      <c r="E34" s="42"/>
      <c r="F34" s="101" t="s">
        <v>4</v>
      </c>
      <c r="G34" s="43" t="str">
        <f t="shared" si="4"/>
        <v/>
      </c>
      <c r="H34" s="44"/>
    </row>
    <row r="35" spans="1:8" s="5" customFormat="1" ht="18.75" customHeight="1">
      <c r="A35" s="16"/>
      <c r="B35" s="17"/>
      <c r="C35" s="18"/>
      <c r="D35" s="183"/>
      <c r="E35" s="42"/>
      <c r="F35" s="101" t="s">
        <v>4</v>
      </c>
      <c r="G35" s="43" t="str">
        <f t="shared" si="4"/>
        <v/>
      </c>
      <c r="H35" s="44"/>
    </row>
    <row r="36" spans="1:8" s="5" customFormat="1" ht="18.75" customHeight="1">
      <c r="A36" s="16"/>
      <c r="B36" s="17"/>
      <c r="C36" s="17"/>
      <c r="D36" s="183"/>
      <c r="E36" s="42"/>
      <c r="F36" s="101" t="s">
        <v>4</v>
      </c>
      <c r="G36" s="43" t="str">
        <f t="shared" si="4"/>
        <v/>
      </c>
      <c r="H36" s="44"/>
    </row>
    <row r="37" spans="1:8" s="5" customFormat="1" ht="18.75" customHeight="1" thickBot="1">
      <c r="A37" s="161"/>
      <c r="B37" s="162"/>
      <c r="C37" s="162"/>
      <c r="D37" s="163"/>
      <c r="E37" s="168" t="s">
        <v>37</v>
      </c>
      <c r="F37" s="159"/>
      <c r="G37" s="160"/>
      <c r="H37" s="47">
        <f>SUM(H33:H36)</f>
        <v>0</v>
      </c>
    </row>
    <row r="38" spans="1:8" s="5" customFormat="1" ht="18.75" customHeight="1">
      <c r="A38" s="35">
        <v>7</v>
      </c>
      <c r="B38" s="164" t="s">
        <v>70</v>
      </c>
      <c r="C38" s="165"/>
      <c r="D38" s="165"/>
      <c r="E38" s="165"/>
      <c r="F38" s="165"/>
      <c r="G38" s="165"/>
      <c r="H38" s="166"/>
    </row>
    <row r="39" spans="1:8" s="5" customFormat="1" ht="18.75" customHeight="1">
      <c r="A39" s="16"/>
      <c r="B39" s="17"/>
      <c r="C39" s="18"/>
      <c r="D39" s="182"/>
      <c r="E39" s="42"/>
      <c r="F39" s="101" t="s">
        <v>62</v>
      </c>
      <c r="G39" s="43" t="str">
        <f t="shared" ref="G39:G42" si="5">IF(H39=0,"",ROUNDDOWN(H39/E39,0))</f>
        <v/>
      </c>
      <c r="H39" s="44"/>
    </row>
    <row r="40" spans="1:8" s="5" customFormat="1" ht="18.75" customHeight="1">
      <c r="A40" s="16"/>
      <c r="B40" s="17"/>
      <c r="C40" s="18"/>
      <c r="D40" s="182"/>
      <c r="E40" s="42"/>
      <c r="F40" s="101" t="s">
        <v>4</v>
      </c>
      <c r="G40" s="43" t="str">
        <f t="shared" si="5"/>
        <v/>
      </c>
      <c r="H40" s="44"/>
    </row>
    <row r="41" spans="1:8" s="5" customFormat="1" ht="18.75" customHeight="1">
      <c r="A41" s="16"/>
      <c r="B41" s="17"/>
      <c r="C41" s="18"/>
      <c r="D41" s="183"/>
      <c r="E41" s="42"/>
      <c r="F41" s="101" t="s">
        <v>4</v>
      </c>
      <c r="G41" s="43" t="str">
        <f t="shared" si="5"/>
        <v/>
      </c>
      <c r="H41" s="44"/>
    </row>
    <row r="42" spans="1:8" s="5" customFormat="1" ht="18.75" customHeight="1">
      <c r="A42" s="16"/>
      <c r="B42" s="17"/>
      <c r="C42" s="17"/>
      <c r="D42" s="183"/>
      <c r="E42" s="42"/>
      <c r="F42" s="101" t="s">
        <v>4</v>
      </c>
      <c r="G42" s="43" t="str">
        <f t="shared" si="5"/>
        <v/>
      </c>
      <c r="H42" s="44"/>
    </row>
    <row r="43" spans="1:8" s="5" customFormat="1" ht="18.75" customHeight="1" thickBot="1">
      <c r="A43" s="161"/>
      <c r="B43" s="162"/>
      <c r="C43" s="162"/>
      <c r="D43" s="163"/>
      <c r="E43" s="168" t="s">
        <v>37</v>
      </c>
      <c r="F43" s="159"/>
      <c r="G43" s="160"/>
      <c r="H43" s="47">
        <f>SUM(H39:H42)</f>
        <v>0</v>
      </c>
    </row>
    <row r="44" spans="1:8" s="5" customFormat="1" ht="18.75" customHeight="1">
      <c r="A44" s="36">
        <v>8</v>
      </c>
      <c r="B44" s="173" t="s">
        <v>51</v>
      </c>
      <c r="C44" s="173"/>
      <c r="D44" s="173"/>
      <c r="E44" s="173"/>
      <c r="F44" s="173"/>
      <c r="G44" s="173"/>
      <c r="H44" s="174"/>
    </row>
    <row r="45" spans="1:8" s="5" customFormat="1" ht="18.75" customHeight="1">
      <c r="A45" s="16"/>
      <c r="B45" s="17"/>
      <c r="C45" s="18"/>
      <c r="D45" s="104" t="s">
        <v>68</v>
      </c>
      <c r="E45" s="48"/>
      <c r="F45" s="105" t="s">
        <v>4</v>
      </c>
      <c r="G45" s="49" t="str">
        <f t="shared" ref="G45:G47" si="6">IF(H45=0,"",ROUNDDOWN(H45/E45,0))</f>
        <v/>
      </c>
      <c r="H45" s="50"/>
    </row>
    <row r="46" spans="1:8" s="5" customFormat="1" ht="18.75" customHeight="1">
      <c r="A46" s="16"/>
      <c r="B46" s="17"/>
      <c r="C46" s="18"/>
      <c r="D46" s="106" t="s">
        <v>53</v>
      </c>
      <c r="E46" s="51"/>
      <c r="F46" s="107" t="s">
        <v>4</v>
      </c>
      <c r="G46" s="52" t="str">
        <f t="shared" si="6"/>
        <v/>
      </c>
      <c r="H46" s="53"/>
    </row>
    <row r="47" spans="1:8" s="5" customFormat="1" ht="18.75" customHeight="1">
      <c r="A47" s="16"/>
      <c r="B47" s="17"/>
      <c r="C47" s="18"/>
      <c r="D47" s="108" t="s">
        <v>54</v>
      </c>
      <c r="E47" s="51"/>
      <c r="F47" s="107" t="s">
        <v>4</v>
      </c>
      <c r="G47" s="52" t="str">
        <f t="shared" si="6"/>
        <v/>
      </c>
      <c r="H47" s="53"/>
    </row>
    <row r="48" spans="1:8" s="5" customFormat="1" ht="18.75" customHeight="1">
      <c r="A48" s="16"/>
      <c r="B48" s="17"/>
      <c r="C48" s="17"/>
      <c r="D48" s="108" t="s">
        <v>69</v>
      </c>
      <c r="E48" s="51"/>
      <c r="F48" s="107" t="s">
        <v>4</v>
      </c>
      <c r="G48" s="52" t="str">
        <f>IF(H48=0,"",ROUNDDOWN(H48/E48,0))</f>
        <v/>
      </c>
      <c r="H48" s="53"/>
    </row>
    <row r="49" spans="1:10" s="5" customFormat="1" ht="18.75" customHeight="1">
      <c r="A49" s="16"/>
      <c r="B49" s="17"/>
      <c r="C49" s="17"/>
      <c r="D49" s="108" t="s">
        <v>55</v>
      </c>
      <c r="E49" s="51"/>
      <c r="F49" s="107" t="s">
        <v>4</v>
      </c>
      <c r="G49" s="52" t="str">
        <f>IF(H49=0,"",ROUNDDOWN(H49/E49,0))</f>
        <v/>
      </c>
      <c r="H49" s="53"/>
    </row>
    <row r="50" spans="1:10" s="5" customFormat="1" ht="18.75" customHeight="1">
      <c r="A50" s="16"/>
      <c r="B50" s="17"/>
      <c r="C50" s="17"/>
      <c r="D50" s="108" t="s">
        <v>56</v>
      </c>
      <c r="E50" s="51"/>
      <c r="F50" s="107" t="s">
        <v>4</v>
      </c>
      <c r="G50" s="52" t="str">
        <f>IF(H50=0,"",ROUNDDOWN(H50/E50,0))</f>
        <v/>
      </c>
      <c r="H50" s="53"/>
    </row>
    <row r="51" spans="1:10" s="5" customFormat="1" ht="18.75" customHeight="1">
      <c r="A51" s="16"/>
      <c r="B51" s="17"/>
      <c r="C51" s="17"/>
      <c r="D51" s="108" t="s">
        <v>52</v>
      </c>
      <c r="E51" s="51"/>
      <c r="F51" s="107" t="s">
        <v>4</v>
      </c>
      <c r="G51" s="52" t="str">
        <f>IF(H51=0,"",ROUNDDOWN(H51/E51,0))</f>
        <v/>
      </c>
      <c r="H51" s="53"/>
    </row>
    <row r="52" spans="1:10" s="5" customFormat="1" ht="18.75" customHeight="1" thickBot="1">
      <c r="A52" s="161"/>
      <c r="B52" s="162"/>
      <c r="C52" s="162"/>
      <c r="D52" s="163"/>
      <c r="E52" s="168" t="s">
        <v>37</v>
      </c>
      <c r="F52" s="159"/>
      <c r="G52" s="160"/>
      <c r="H52" s="54">
        <f>SUM(H45:H51)</f>
        <v>0</v>
      </c>
    </row>
    <row r="53" spans="1:10" s="5" customFormat="1" ht="18.75" customHeight="1" thickBot="1">
      <c r="A53" s="19">
        <v>9</v>
      </c>
      <c r="B53" s="144" t="s">
        <v>65</v>
      </c>
      <c r="C53" s="144"/>
      <c r="D53" s="145"/>
      <c r="E53" s="56"/>
      <c r="F53" s="109" t="s">
        <v>4</v>
      </c>
      <c r="G53" s="57" t="str">
        <f>IF(H53=0,"",ROUNDDOWN(H53/E53,0))</f>
        <v/>
      </c>
      <c r="H53" s="55"/>
    </row>
    <row r="54" spans="1:10" s="5" customFormat="1" ht="18.75" customHeight="1">
      <c r="A54" s="35">
        <v>10</v>
      </c>
      <c r="B54" s="164" t="s">
        <v>42</v>
      </c>
      <c r="C54" s="165"/>
      <c r="D54" s="165"/>
      <c r="E54" s="165"/>
      <c r="F54" s="165"/>
      <c r="G54" s="165"/>
      <c r="H54" s="166"/>
    </row>
    <row r="55" spans="1:10" s="5" customFormat="1" ht="18.75" customHeight="1">
      <c r="A55" s="14"/>
      <c r="B55" s="15"/>
      <c r="C55" s="15"/>
      <c r="D55" s="37" t="s">
        <v>29</v>
      </c>
      <c r="E55" s="42"/>
      <c r="F55" s="110" t="s">
        <v>50</v>
      </c>
      <c r="G55" s="43" t="str">
        <f>IF(H55=0,"",ROUNDDOWN(H55/E55,0))</f>
        <v/>
      </c>
      <c r="H55" s="58"/>
      <c r="J55" s="5" t="s">
        <v>38</v>
      </c>
    </row>
    <row r="56" spans="1:10" s="5" customFormat="1" ht="18.75" customHeight="1">
      <c r="A56" s="16"/>
      <c r="B56" s="17"/>
      <c r="C56" s="18"/>
      <c r="D56" s="37" t="s">
        <v>66</v>
      </c>
      <c r="E56" s="42"/>
      <c r="F56" s="101" t="s">
        <v>50</v>
      </c>
      <c r="G56" s="43" t="str">
        <f>IF(H56=0,"",ROUNDDOWN(H56/E56,0))</f>
        <v/>
      </c>
      <c r="H56" s="44"/>
    </row>
    <row r="57" spans="1:10" s="5" customFormat="1" ht="18.75" customHeight="1">
      <c r="A57" s="16"/>
      <c r="B57" s="17"/>
      <c r="C57" s="18"/>
      <c r="D57" s="37" t="s">
        <v>49</v>
      </c>
      <c r="E57" s="42"/>
      <c r="F57" s="101" t="s">
        <v>50</v>
      </c>
      <c r="G57" s="43" t="str">
        <f>IF(H57=0,"",ROUNDDOWN(H57/E57,0))</f>
        <v/>
      </c>
      <c r="H57" s="44"/>
    </row>
    <row r="58" spans="1:10" s="5" customFormat="1" ht="18.75" customHeight="1" thickBot="1">
      <c r="A58" s="161"/>
      <c r="B58" s="162"/>
      <c r="C58" s="162"/>
      <c r="D58" s="163"/>
      <c r="E58" s="170" t="s">
        <v>37</v>
      </c>
      <c r="F58" s="171"/>
      <c r="G58" s="172"/>
      <c r="H58" s="59">
        <f>H55+H57</f>
        <v>0</v>
      </c>
    </row>
    <row r="59" spans="1:10" s="5" customFormat="1" ht="18.75" customHeight="1" thickBot="1">
      <c r="A59" s="19">
        <v>11</v>
      </c>
      <c r="B59" s="144" t="s">
        <v>43</v>
      </c>
      <c r="C59" s="144"/>
      <c r="D59" s="145"/>
      <c r="E59" s="56"/>
      <c r="F59" s="109" t="s">
        <v>4</v>
      </c>
      <c r="G59" s="57" t="str">
        <f>IF(H59=0,"",ROUNDDOWN(H59/E59,0))</f>
        <v/>
      </c>
      <c r="H59" s="55"/>
    </row>
    <row r="60" spans="1:10" s="5" customFormat="1" ht="18.75" customHeight="1" thickBot="1">
      <c r="A60" s="38">
        <v>12</v>
      </c>
      <c r="B60" s="146" t="s">
        <v>31</v>
      </c>
      <c r="C60" s="146"/>
      <c r="D60" s="147"/>
      <c r="E60" s="63"/>
      <c r="F60" s="111" t="s">
        <v>4</v>
      </c>
      <c r="G60" s="64" t="str">
        <f>IF(H60=0,"",ROUNDDOWN(H60/E60,0))</f>
        <v/>
      </c>
      <c r="H60" s="60"/>
    </row>
    <row r="61" spans="1:10" s="5" customFormat="1" ht="18.75" customHeight="1" thickBot="1">
      <c r="A61" s="39">
        <v>13</v>
      </c>
      <c r="B61" s="148" t="s">
        <v>5</v>
      </c>
      <c r="C61" s="148"/>
      <c r="D61" s="149"/>
      <c r="E61" s="65"/>
      <c r="F61" s="112" t="s">
        <v>4</v>
      </c>
      <c r="G61" s="66" t="str">
        <f>IF(H61=0,"",ROUNDDOWN(H61/E61,0))</f>
        <v/>
      </c>
      <c r="H61" s="61"/>
    </row>
    <row r="62" spans="1:10" s="5" customFormat="1" ht="18.75" customHeight="1" thickBot="1">
      <c r="A62" s="40">
        <v>14</v>
      </c>
      <c r="B62" s="150" t="s">
        <v>30</v>
      </c>
      <c r="C62" s="150"/>
      <c r="D62" s="151"/>
      <c r="E62" s="67"/>
      <c r="F62" s="113" t="s">
        <v>4</v>
      </c>
      <c r="G62" s="68" t="str">
        <f>IF(H62=0,"",ROUNDDOWN(H62/E62,0))</f>
        <v/>
      </c>
      <c r="H62" s="62"/>
    </row>
    <row r="63" spans="1:10" s="5" customFormat="1" ht="21.75" customHeight="1">
      <c r="A63" s="152" t="s">
        <v>85</v>
      </c>
      <c r="B63" s="153"/>
      <c r="C63" s="153"/>
      <c r="D63" s="153"/>
      <c r="E63" s="153"/>
      <c r="F63" s="153"/>
      <c r="G63" s="154"/>
      <c r="H63" s="115"/>
    </row>
    <row r="64" spans="1:10" s="5" customFormat="1" ht="21.75" customHeight="1">
      <c r="A64" s="155" t="s">
        <v>86</v>
      </c>
      <c r="B64" s="156"/>
      <c r="C64" s="156"/>
      <c r="D64" s="156"/>
      <c r="E64" s="156"/>
      <c r="F64" s="156"/>
      <c r="G64" s="157"/>
      <c r="H64" s="116">
        <f>SUM(H7,H13,H19,H25,H31,H37,H43,H52,H53,H58,H59,H60,H61,H62)-H56-H63</f>
        <v>0</v>
      </c>
    </row>
    <row r="65" spans="1:9" s="5" customFormat="1" ht="21.75" customHeight="1">
      <c r="A65" s="155" t="s">
        <v>6</v>
      </c>
      <c r="B65" s="156"/>
      <c r="C65" s="156"/>
      <c r="D65" s="156"/>
      <c r="E65" s="156"/>
      <c r="F65" s="156"/>
      <c r="G65" s="157"/>
      <c r="H65" s="116">
        <f>ROUNDDOWN(H64*10%,0)</f>
        <v>0</v>
      </c>
    </row>
    <row r="66" spans="1:9" s="5" customFormat="1" ht="21.75" customHeight="1">
      <c r="A66" s="155" t="s">
        <v>82</v>
      </c>
      <c r="B66" s="156"/>
      <c r="C66" s="156"/>
      <c r="D66" s="156"/>
      <c r="E66" s="156"/>
      <c r="F66" s="156"/>
      <c r="G66" s="157"/>
      <c r="H66" s="116">
        <f>H56</f>
        <v>0</v>
      </c>
    </row>
    <row r="67" spans="1:9" s="5" customFormat="1" ht="21.75" customHeight="1" thickBot="1">
      <c r="A67" s="158" t="s">
        <v>41</v>
      </c>
      <c r="B67" s="159"/>
      <c r="C67" s="159"/>
      <c r="D67" s="159"/>
      <c r="E67" s="159"/>
      <c r="F67" s="159"/>
      <c r="G67" s="160"/>
      <c r="H67" s="117">
        <f>H64+H65+H66</f>
        <v>0</v>
      </c>
      <c r="I67" s="114"/>
    </row>
    <row r="68" spans="1:9" ht="14.25" customHeight="1">
      <c r="D68" s="143" t="s">
        <v>60</v>
      </c>
      <c r="E68" s="143"/>
      <c r="F68" s="143"/>
      <c r="G68" s="143"/>
      <c r="H68" s="143"/>
    </row>
    <row r="69" spans="1:9" ht="14.25" customHeight="1">
      <c r="D69" s="143" t="s">
        <v>61</v>
      </c>
      <c r="E69" s="143"/>
      <c r="F69" s="143"/>
      <c r="G69" s="143"/>
      <c r="H69" s="143"/>
    </row>
    <row r="70" spans="1:9" ht="14.25" customHeight="1">
      <c r="D70" s="143" t="s">
        <v>64</v>
      </c>
      <c r="E70" s="143"/>
      <c r="F70" s="143"/>
      <c r="G70" s="143"/>
      <c r="H70" s="143"/>
    </row>
  </sheetData>
  <sheetProtection sheet="1" selectLockedCells="1"/>
  <protectedRanges>
    <protectedRange sqref="H59:H63 E55:E57 H53 E53 E59:E62 H55:H57 H21:H24 E2:E7 E9:E12 H9:H12 H15:H18 E15:E18 E21:E24 H27:H30 E27:E30 E33:E36 H33:H36 E39:E42 H39:H42 E45:E51 H45:H51 H2:H7" name="範囲1"/>
  </protectedRanges>
  <mergeCells count="40">
    <mergeCell ref="B44:H44"/>
    <mergeCell ref="A52:D52"/>
    <mergeCell ref="E52:G52"/>
    <mergeCell ref="B53:D53"/>
    <mergeCell ref="A1:D1"/>
    <mergeCell ref="A13:D13"/>
    <mergeCell ref="A37:D37"/>
    <mergeCell ref="A25:D25"/>
    <mergeCell ref="E25:G25"/>
    <mergeCell ref="B26:H26"/>
    <mergeCell ref="A31:D31"/>
    <mergeCell ref="E31:G31"/>
    <mergeCell ref="A58:D58"/>
    <mergeCell ref="B32:H32"/>
    <mergeCell ref="B2:D2"/>
    <mergeCell ref="E7:G7"/>
    <mergeCell ref="B8:H8"/>
    <mergeCell ref="E37:G37"/>
    <mergeCell ref="B38:H38"/>
    <mergeCell ref="A43:D43"/>
    <mergeCell ref="E43:G43"/>
    <mergeCell ref="B14:H14"/>
    <mergeCell ref="A19:D19"/>
    <mergeCell ref="E19:G19"/>
    <mergeCell ref="E58:G58"/>
    <mergeCell ref="E13:G13"/>
    <mergeCell ref="B20:H20"/>
    <mergeCell ref="B54:H54"/>
    <mergeCell ref="D69:H69"/>
    <mergeCell ref="D70:H70"/>
    <mergeCell ref="D68:H68"/>
    <mergeCell ref="B59:D59"/>
    <mergeCell ref="B60:D60"/>
    <mergeCell ref="B61:D61"/>
    <mergeCell ref="B62:D62"/>
    <mergeCell ref="A63:G63"/>
    <mergeCell ref="A64:G64"/>
    <mergeCell ref="A65:G65"/>
    <mergeCell ref="A66:G66"/>
    <mergeCell ref="A67:G67"/>
  </mergeCells>
  <phoneticPr fontId="2"/>
  <printOptions horizontalCentered="1"/>
  <pageMargins left="0.19685039370078741" right="0.19685039370078741" top="0.59055118110236227" bottom="0.39370078740157483" header="0" footer="0"/>
  <pageSetup paperSize="9" scale="83" fitToHeight="2" orientation="landscape" r:id="rId1"/>
  <headerFooter alignWithMargins="0">
    <oddFooter>&amp;C&amp;P</oddFooter>
  </headerFooter>
  <rowBreaks count="1" manualBreakCount="1">
    <brk id="37"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見積書表紙</vt:lpstr>
      <vt:lpstr>見積書明細</vt:lpstr>
      <vt:lpstr>見積書明細!Print_Area</vt:lpstr>
      <vt:lpstr>見積書明細!Print_Titles</vt:lpstr>
    </vt:vector>
  </TitlesOfParts>
  <Company>社）全国石油協会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芦田</dc:creator>
  <cp:lastModifiedBy>永田　尚之</cp:lastModifiedBy>
  <cp:lastPrinted>2024-03-15T09:57:11Z</cp:lastPrinted>
  <dcterms:created xsi:type="dcterms:W3CDTF">2008-06-27T00:18:31Z</dcterms:created>
  <dcterms:modified xsi:type="dcterms:W3CDTF">2024-03-19T08:43:48Z</dcterms:modified>
</cp:coreProperties>
</file>